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2396" windowHeight="8496" activeTab="0"/>
  </bookViews>
  <sheets>
    <sheet name="Sheet1" sheetId="1" r:id="rId1"/>
  </sheets>
  <definedNames>
    <definedName name="_xlnm.Print_Area" localSheetId="0">'Sheet1'!$A$1:$U$34</definedName>
    <definedName name="_xlnm.Print_Titles" localSheetId="0">'Sheet1'!$1:$8</definedName>
  </definedNames>
  <calcPr fullCalcOnLoad="1"/>
</workbook>
</file>

<file path=xl/comments1.xml><?xml version="1.0" encoding="utf-8"?>
<comments xmlns="http://schemas.openxmlformats.org/spreadsheetml/2006/main">
  <authors>
    <author>NCNU</author>
  </authors>
  <commentList>
    <comment ref="U2" authorId="0">
      <text>
        <r>
          <rPr>
            <b/>
            <sz val="9"/>
            <rFont val="新細明體"/>
            <family val="1"/>
          </rPr>
          <t>NCNU:</t>
        </r>
        <r>
          <rPr>
            <sz val="9"/>
            <rFont val="新細明體"/>
            <family val="1"/>
          </rPr>
          <t xml:space="preserve">
請選擇簽證金額，第一項金額不含公提退職金，第二項金額含公提退職金</t>
        </r>
      </text>
    </comment>
  </commentList>
</comments>
</file>

<file path=xl/sharedStrings.xml><?xml version="1.0" encoding="utf-8"?>
<sst xmlns="http://schemas.openxmlformats.org/spreadsheetml/2006/main" count="685" uniqueCount="432">
  <si>
    <t>103B023   議價能力與公司避險決策之關聯性Bargaining Power and Corporate Hedging Policy-林欣儀</t>
  </si>
  <si>
    <t>103B024   立體聲的資料隱藏-李東岳</t>
  </si>
  <si>
    <t>103B025   具門檻值的量子秘密分享-陳瀚寬</t>
  </si>
  <si>
    <t>103B026   利用基因表現之交疊策略操控PPL2ab神經元影響雄性果蠅之求偶強度-官憲瑜</t>
  </si>
  <si>
    <t>102.09.01-104.02.28</t>
  </si>
  <si>
    <t>102.08.01-104.07.31</t>
  </si>
  <si>
    <t>102.10.01-103.12.31</t>
  </si>
  <si>
    <t>102.11.01-103.04.30</t>
  </si>
  <si>
    <t>102.12.13-103.12.12</t>
  </si>
  <si>
    <t>102.12.18-104.01.17</t>
  </si>
  <si>
    <t>103.05.01-104.04.30</t>
  </si>
  <si>
    <t>103.05.01-104.04.30</t>
  </si>
  <si>
    <t>103.07.01-104.04.30</t>
  </si>
  <si>
    <t>103.07.01-103.09.30</t>
  </si>
  <si>
    <t>103.07.11-103.12.31</t>
  </si>
  <si>
    <t>103.01.02-103.12.31</t>
  </si>
  <si>
    <t>103.06.27-103.12.31</t>
  </si>
  <si>
    <t>.  .-103.12.31</t>
  </si>
  <si>
    <t>104.01.01-104.12.31</t>
  </si>
  <si>
    <t>103.07.01-104.02.28</t>
  </si>
  <si>
    <t>103.08.01-104.07.31</t>
  </si>
  <si>
    <t>104.08.01-105.07.31</t>
  </si>
  <si>
    <t>105.08.01-106.07.31</t>
  </si>
  <si>
    <t>103.02.01-103.11.30</t>
  </si>
  <si>
    <t>101.01.01-101.12.31</t>
  </si>
  <si>
    <t>101B086-3 電極表面改質及電化學分析應用</t>
  </si>
  <si>
    <t>101B127-3 適用於多種顯示器之三維視訊內容產生與編碼整合系統</t>
  </si>
  <si>
    <t>101B128-3 人生重要經驗學習與智慧發展</t>
  </si>
  <si>
    <t>101.12.01-102.12.31</t>
  </si>
  <si>
    <t>類別：委辦及補助計畫經費</t>
  </si>
  <si>
    <t>計畫主持人</t>
  </si>
  <si>
    <t>欄1</t>
  </si>
  <si>
    <t>填表單位：</t>
  </si>
  <si>
    <t>所屬期間：</t>
  </si>
  <si>
    <t>姓名</t>
  </si>
  <si>
    <t>職稱</t>
  </si>
  <si>
    <t>薪資</t>
  </si>
  <si>
    <r>
      <t>代扣數</t>
    </r>
    <r>
      <rPr>
        <b/>
        <sz val="10"/>
        <rFont val="Times New Roman"/>
        <family val="1"/>
      </rPr>
      <t>(B)</t>
    </r>
  </si>
  <si>
    <t>機關補助</t>
  </si>
  <si>
    <t>身分證字號</t>
  </si>
  <si>
    <r>
      <t>應領數</t>
    </r>
    <r>
      <rPr>
        <b/>
        <sz val="10"/>
        <rFont val="Times New Roman"/>
        <family val="1"/>
      </rPr>
      <t>(A)</t>
    </r>
  </si>
  <si>
    <t>所得稅</t>
  </si>
  <si>
    <t>總計</t>
  </si>
  <si>
    <t>校長或授</t>
  </si>
  <si>
    <t>出納組：</t>
  </si>
  <si>
    <t>事務組：</t>
  </si>
  <si>
    <t>製表：</t>
  </si>
  <si>
    <t>權代簽人：</t>
  </si>
  <si>
    <t>單位主管或：</t>
  </si>
  <si>
    <t>國立暨南國際大學轉帳(印領)清冊</t>
  </si>
  <si>
    <t>主持人</t>
  </si>
  <si>
    <t>兼任助理</t>
  </si>
  <si>
    <t>專任助理</t>
  </si>
  <si>
    <t>臨時工</t>
  </si>
  <si>
    <t>大專生獎助金</t>
  </si>
  <si>
    <t>人事費</t>
  </si>
  <si>
    <t>中國語文學系</t>
  </si>
  <si>
    <t>外國語文學系</t>
  </si>
  <si>
    <t>公共行政與政策學系</t>
  </si>
  <si>
    <t>社會政策與社會工作學系</t>
  </si>
  <si>
    <t>歷史學系</t>
  </si>
  <si>
    <t>比較教育學系</t>
  </si>
  <si>
    <t>教育政策與行學系</t>
  </si>
  <si>
    <t>東南亞研究所</t>
  </si>
  <si>
    <t>成人與繼續教育研究所</t>
  </si>
  <si>
    <t>輔導與諮商研究所</t>
  </si>
  <si>
    <t>人類學研究所</t>
  </si>
  <si>
    <t>國際企業學系</t>
  </si>
  <si>
    <t>經濟學系</t>
  </si>
  <si>
    <t>資訊管理學系</t>
  </si>
  <si>
    <t>財務金融學系</t>
  </si>
  <si>
    <t>資訊工程學系</t>
  </si>
  <si>
    <t>土木工程學系</t>
  </si>
  <si>
    <t>電機工程學系</t>
  </si>
  <si>
    <t>應用化學系</t>
  </si>
  <si>
    <t>通訊工程研究所</t>
  </si>
  <si>
    <t>地震與防災研究所</t>
  </si>
  <si>
    <t>通識教育中心</t>
  </si>
  <si>
    <t>師資培育中心</t>
  </si>
  <si>
    <t>生物醫學枓技研究所</t>
  </si>
  <si>
    <t>東南亞研究中心</t>
  </si>
  <si>
    <t>語文教學研究中心</t>
  </si>
  <si>
    <t>教務處</t>
  </si>
  <si>
    <t>學務處</t>
  </si>
  <si>
    <t>總務處</t>
  </si>
  <si>
    <t>計算機與網路中心</t>
  </si>
  <si>
    <t>圖書館</t>
  </si>
  <si>
    <t>建教合作中心</t>
  </si>
  <si>
    <t>環安衛中心</t>
  </si>
  <si>
    <t>秘書室</t>
  </si>
  <si>
    <t>人事室</t>
  </si>
  <si>
    <t>條碼區</t>
  </si>
  <si>
    <t>預算科目</t>
  </si>
  <si>
    <t>簽章</t>
  </si>
  <si>
    <t>其他費用</t>
  </si>
  <si>
    <t>業務費</t>
  </si>
  <si>
    <t>工讀生　</t>
  </si>
  <si>
    <t>應用材料及光電工程學系</t>
  </si>
  <si>
    <t>生醫所</t>
  </si>
  <si>
    <t>獎學金</t>
  </si>
  <si>
    <t>共(協)同主持人</t>
  </si>
  <si>
    <t>研發處</t>
  </si>
  <si>
    <t>研發處：</t>
  </si>
  <si>
    <r>
      <t>實領數</t>
    </r>
    <r>
      <rPr>
        <b/>
        <sz val="10"/>
        <rFont val="Times New Roman"/>
        <family val="1"/>
      </rPr>
      <t xml:space="preserve">     </t>
    </r>
    <r>
      <rPr>
        <b/>
        <sz val="8"/>
        <rFont val="Times New Roman"/>
        <family val="1"/>
      </rPr>
      <t>(G</t>
    </r>
    <r>
      <rPr>
        <b/>
        <sz val="8"/>
        <rFont val="標楷體"/>
        <family val="4"/>
      </rPr>
      <t>＝</t>
    </r>
    <r>
      <rPr>
        <b/>
        <sz val="8"/>
        <rFont val="Times New Roman"/>
        <family val="1"/>
      </rPr>
      <t>A-B)</t>
    </r>
    <r>
      <rPr>
        <b/>
        <sz val="10"/>
        <rFont val="Times New Roman"/>
        <family val="1"/>
      </rPr>
      <t xml:space="preserve"> </t>
    </r>
  </si>
  <si>
    <r>
      <t>健保</t>
    </r>
    <r>
      <rPr>
        <b/>
        <sz val="9"/>
        <rFont val="Times New Roman"/>
        <family val="1"/>
      </rPr>
      <t xml:space="preserve">        (C)</t>
    </r>
  </si>
  <si>
    <r>
      <t>勞保</t>
    </r>
    <r>
      <rPr>
        <b/>
        <sz val="9"/>
        <rFont val="Times New Roman"/>
        <family val="1"/>
      </rPr>
      <t xml:space="preserve">   (D)</t>
    </r>
  </si>
  <si>
    <r>
      <t>合計</t>
    </r>
    <r>
      <rPr>
        <b/>
        <sz val="9"/>
        <rFont val="Times New Roman"/>
        <family val="1"/>
      </rPr>
      <t xml:space="preserve">  </t>
    </r>
  </si>
  <si>
    <r>
      <t>健保</t>
    </r>
    <r>
      <rPr>
        <b/>
        <sz val="9"/>
        <rFont val="Times New Roman"/>
        <family val="1"/>
      </rPr>
      <t xml:space="preserve">        (H)</t>
    </r>
  </si>
  <si>
    <t>補充保險費(J)</t>
  </si>
  <si>
    <t>憑證編號</t>
  </si>
  <si>
    <r>
      <t>金額</t>
    </r>
    <r>
      <rPr>
        <b/>
        <sz val="9"/>
        <rFont val="Times New Roman"/>
        <family val="1"/>
      </rPr>
      <t>(L)</t>
    </r>
  </si>
  <si>
    <t>補充保險費(E)</t>
  </si>
  <si>
    <r>
      <t>勞保        (</t>
    </r>
    <r>
      <rPr>
        <b/>
        <sz val="10"/>
        <rFont val="標楷體"/>
        <family val="4"/>
      </rPr>
      <t>I</t>
    </r>
    <r>
      <rPr>
        <b/>
        <sz val="9"/>
        <rFont val="標楷體"/>
        <family val="4"/>
      </rPr>
      <t>)</t>
    </r>
  </si>
  <si>
    <t>人事室：</t>
  </si>
  <si>
    <t>主計室：</t>
  </si>
  <si>
    <t>102A006   數位籤詩與文創推廣平台設計與開發</t>
  </si>
  <si>
    <t>101.12.31-103.12.31</t>
  </si>
  <si>
    <t xml:space="preserve">.  .-   .  .  </t>
  </si>
  <si>
    <t>103.08.01-104.07.31</t>
  </si>
  <si>
    <t>102B026-2 富立葉形式共整合檢定之建構</t>
  </si>
  <si>
    <t>102B028-2 唐君毅之中國佛學的詮釋</t>
  </si>
  <si>
    <t>102B029-2 孔洞性及液晶性的樹枝狀高分子：合成及物性研究</t>
  </si>
  <si>
    <t>102B029-3 孔洞性及液晶性的樹枝狀高分子：合成及物性研究</t>
  </si>
  <si>
    <t>104.08.01-105.07.31</t>
  </si>
  <si>
    <t>102B063-2 為太陽能電池發展新穎紫質光敏劑</t>
  </si>
  <si>
    <t>102B063-3 為太陽能電池發展新穎紫質光敏劑</t>
  </si>
  <si>
    <t>102B064-2 以雙亞胺酚基金屬錯合物製備發光性金屬有機材料之研究</t>
  </si>
  <si>
    <t>102B065-2 親密伴侶經濟虐待之現象與回應</t>
  </si>
  <si>
    <t>102B066-2 專利交易價值鏈之研究—以專利引證網絡分析與專利交易網絡分析</t>
  </si>
  <si>
    <t>102B066-3 專利交易價值鏈之研究—以專利引證網絡分析與專利交易網絡分析</t>
  </si>
  <si>
    <t>102B067-2 後殖民印尼「性/別道德」規範過程的歷史比較分析--「混沌演化」背後的理路及其意涵</t>
  </si>
  <si>
    <t>102B068-2 由情感事件理論探討組織中工作情緒：不同對偶關係之比較</t>
  </si>
  <si>
    <t>102B069-2 中國國際化策略系列研究：國際化策略、外國人特質、多國籍特質與多國籍企業績效</t>
  </si>
  <si>
    <t>102B070-2 台德中等教育國際交流狀況之研究 —以高中階段為例</t>
  </si>
  <si>
    <t>102B071-2 用於永續觀光旅遊服務之約略集合為基礎的敏捷式法則歸納法</t>
  </si>
  <si>
    <t>102B071-3 用於永續觀光旅遊服務之約略集合為基礎的敏捷式法則歸納法</t>
  </si>
  <si>
    <t>102B072-2 設計開發可在圖形加速器上執行的新改良式演算法來求解高維度連續性最佳化問題</t>
  </si>
  <si>
    <t>102B073-2 青年技能發展之政策與實務分析：以印度為例</t>
  </si>
  <si>
    <t>102B074-2 教學領導：理論、策略與應用</t>
  </si>
  <si>
    <t>102B075-2 從考論舊朝史政到見證新世盛音：晚明清初河南真定梁氏及其文史藝術探析</t>
  </si>
  <si>
    <t>102B076-2 馥響：樂府詩的套語與表演</t>
  </si>
  <si>
    <t>102B077-2 從詩史到神韻：明末清初詩論的抒情視域考察</t>
  </si>
  <si>
    <t>102B078-2 我國樂齡學習政策分析及機構永續經營策略之研究</t>
  </si>
  <si>
    <t>102B079-2 互助、文創與學習：營造融合在地關懷與文化產業之「青草學習生活圈」的行動研究</t>
  </si>
  <si>
    <t>102B089-2 單邊氟烷基取代之?雙亞醯胺衍生物: 可於空氣中穩定運作之N-型有機場效電晶體與單層有機場效電晶體</t>
  </si>
  <si>
    <t>102B089-3 單邊氟烷基取代之?雙亞醯胺衍生物: 可於空氣中穩定運作之N-型有機場效電晶體與單層有機場效電晶體</t>
  </si>
  <si>
    <t>102B124-2 發展簡單快速的分析化學技術</t>
  </si>
  <si>
    <t>102B125-2 基於鑑別度最佳化之模糊類神經網路專用處理器及其應用於語音辨識</t>
  </si>
  <si>
    <t>102B125-3 基於鑑別度最佳化之模糊類神經網路專用處理器及其應用於語音辨識</t>
  </si>
  <si>
    <t>102B126-2 雜訊干擾環境下強健性與精簡性語音特徵呈現之研究</t>
  </si>
  <si>
    <t>102B127-2 RGB-D 影像之即時兩兩貼合與全域貼合方法之研究</t>
  </si>
  <si>
    <t>102B128-2 地工織物與織布袋過濾污泥行為之研究(1/3-3/3)</t>
  </si>
  <si>
    <t>102B128-3 地工織物與織布袋過濾污泥行為之研究(1/3-3/3)</t>
  </si>
  <si>
    <t>102B129-2 次世代穿隧電晶體之理論模型、元件設計與製程技術發展</t>
  </si>
  <si>
    <t>102B129-3 次世代穿隧電晶體之理論模型、元件設計與製程技術發展</t>
  </si>
  <si>
    <t>102B130-2 公共自行車使用強度及租賃費率之研究</t>
  </si>
  <si>
    <t>102B131-2 漢語複合詞之範疇化研究</t>
  </si>
  <si>
    <t>102B132-2 各種風險衡量模型在投資組合之實務上效益</t>
  </si>
  <si>
    <t>(轉帳)</t>
  </si>
  <si>
    <t>用途說明及各類所得扣繳憑單</t>
  </si>
  <si>
    <t>□紙本憑單</t>
  </si>
  <si>
    <t>□紙本憑單</t>
  </si>
  <si>
    <t>102A046   谷氨酸二乙酸(GLDA)的製程</t>
  </si>
  <si>
    <t>102A061   空間資訊倉儲及服務平台第一期建置計畫</t>
  </si>
  <si>
    <t>102A062   因應少子女化策略及行動方案之委託計畫</t>
  </si>
  <si>
    <t>102A063   教育部國民及學前教育署北遷可行性評估</t>
  </si>
  <si>
    <t>103A001   中區樂齡學習輔導團計畫</t>
  </si>
  <si>
    <t>103A002   南投縣102年度強化土石流防災整備及應變研判計畫</t>
  </si>
  <si>
    <t>103A003   台中市西屯區惠來遺址新建工程考古搶救發掘計畫</t>
  </si>
  <si>
    <t>103A004   高分子液晶單體反應條件測試及微調</t>
  </si>
  <si>
    <t>103A005   103年度教育部高級中等學校學生中途離校通報系統營運計畫</t>
  </si>
  <si>
    <t>103A006   QNAP NAS應用程式開發之課程訓練、競賽與產學合作</t>
  </si>
  <si>
    <t>103A007   高中職學籍管理資訊系統維護及103年度學籍申報作業營運計畫經費</t>
  </si>
  <si>
    <t>103A008   私立高級中等學校管理系統營運計畫</t>
  </si>
  <si>
    <t>103A009   原民廠商聯合銷售網維護計畫</t>
  </si>
  <si>
    <t>103A010   國教署高中職組校務基金設備資產預算申報系統營運計畫</t>
  </si>
  <si>
    <t>103A011   103年度全國高中職助學補助系統營運計畫</t>
  </si>
  <si>
    <t>103A012   「2014臺灣燈會遊客人數調查統計」委託專業服務</t>
  </si>
  <si>
    <t xml:space="preserve">103A013   港澳及大陸人士訪台短期參訪課程
</t>
  </si>
  <si>
    <t>103A014   103年度原住民族家庭暨婦女服務中心專業督導扎根計畫</t>
  </si>
  <si>
    <t>103A015-1 南投縣災害防救深耕第2期計畫</t>
  </si>
  <si>
    <t>103A016   奈米壓印及生物感測技術應用產學聯盟-其他技術服務費</t>
  </si>
  <si>
    <t>103A017   奈米壓印及生物感測技術應用產學聯盟-會員費</t>
  </si>
  <si>
    <t>103A018   因應少子女化策略規劃及行動方案委託計畫(102A062第2年)</t>
  </si>
  <si>
    <t>103A020   TWNIC政府IPv6網際網路通訊協定升級推動輔導團隊委託執行案</t>
  </si>
  <si>
    <t>103A022   噪音感受度調查及對健康影響之評估</t>
  </si>
  <si>
    <t>103A024   以長效型氧化劑結合厭氧生物復育試劑整治受三氯乙烯污染之地下水:整治列車成效及對場址影響綜合評估</t>
  </si>
  <si>
    <t>103A025   牛樟芝培育廠生長環境感測控制系統</t>
  </si>
  <si>
    <t>103A026   建構家庭暴力安全防護網高危機個案解除列管之多面向評估指標</t>
  </si>
  <si>
    <t>103A027   103年臺中市遺址監管及管理維護計晝</t>
  </si>
  <si>
    <t>103A028   外國大學參考名冊系統及重點國家學制資料網站增修及維運案</t>
  </si>
  <si>
    <t>103A029   開發具備高發光效率與長壽命的有機共軛分子材料且應用於有機發光二極體</t>
  </si>
  <si>
    <t>103A030   103年因應高級中等學校改隸大學附屬學校-大學之權利義務與審查機制委託計畫書</t>
  </si>
  <si>
    <t>103A031   104年因應高級中等學校改隸大學附屬學校-大學之權利義務與審查機制委託計畫書</t>
  </si>
  <si>
    <t>103A032   商業服務業發展研究能量建置計畫-服務業創業期累積智慧資本之個案研究</t>
  </si>
  <si>
    <t>103A033   愛旅行,回國;請為孩子帶一本繪本計畫</t>
  </si>
  <si>
    <t>103A034   雲林縣番仔溝遺址文化內涵與範圍研究計畫</t>
  </si>
  <si>
    <t>103A035   103年流行時尚產業科技應用與高值化輔導推動計劃-科技應用商業模式研析</t>
  </si>
  <si>
    <t>103A036   企業成長策略</t>
  </si>
  <si>
    <t>103A037   組織設計規劃</t>
  </si>
  <si>
    <t>103A038   南投縣103年度強化土石流防災整備及應變研判計畫</t>
  </si>
  <si>
    <t>103A039   港澳及大陸人士訪台短期參訪課程(課程時間7/21-7/25)</t>
  </si>
  <si>
    <t>103A040   103年度區域防災教育服務團計畫</t>
  </si>
  <si>
    <t>102B144   區域性大規模坡地崩塌調查技術及潛勢分析方法研究-以廬山、清境地區為例</t>
  </si>
  <si>
    <t>102B147   英語動詞補足語結構與英外教/學</t>
  </si>
  <si>
    <t>102B149-2 遠離悲情‧邁向幸福 - 原住民族觀點-原住民族社會資本與幸福感關聯性之研究</t>
  </si>
  <si>
    <t>102B150-2 遠離悲情‧邁向幸福：原住民族觀點-家庭幸福感之追尋：建構「部落參與」之原住民親密係暴力處遇模式之行動研究</t>
  </si>
  <si>
    <t>103B027   人民幣實質匯率與中國貿易</t>
  </si>
  <si>
    <t>103B028   成長偏向與時間不一致貨幣政策</t>
  </si>
  <si>
    <t>103B029   資產流動性與勞動市場</t>
  </si>
  <si>
    <t>103B030   母親教育對生育及小孩教育程度的影響--工具變數法估計</t>
  </si>
  <si>
    <t>103B031   利用非同步狀態轉換一般化正交GARCH模型檢視股價報酬、報酬波動度及交易量的實證關聯性</t>
  </si>
  <si>
    <t>103B032   外國企業來台第一上市股價行為之探討</t>
  </si>
  <si>
    <t>103B033   高頻基礎的動態Copula模式在期貨避險的應用</t>
  </si>
  <si>
    <t>103B034   經理人過度自信與企業避險決策</t>
  </si>
  <si>
    <t>103B035   投資人情緒、訂單決策及投資績效之分析─純粹訂單驅動市場之探討</t>
  </si>
  <si>
    <t>103B036   海外上市的選擇：來自證交所掛牌公司之產業群聚效應的觀點</t>
  </si>
  <si>
    <t>103B037   波動度衍生性商品合理的狀態變數數目：來自VIX選擇權的實證</t>
  </si>
  <si>
    <t>103B038   機構投資人持股穩定度與併購績效探討</t>
  </si>
  <si>
    <t>103B039   共創觀點下的觀光導覽之廠商與消費者的互動模式的故事?事研究</t>
  </si>
  <si>
    <t>103B040   追蹤顧客價值的變化：以線上購物資料庫為例</t>
  </si>
  <si>
    <t>103B041   人身品牌購買、忠誠與轉換的決定因素：從流行音樂偶像與消費者特質探究</t>
  </si>
  <si>
    <t>103B042   以海量資料為基礎之組合式資料前處理及分類機與規則產生程序於環境能源資訊系統之構建</t>
  </si>
  <si>
    <t>103B043-1 52週高點、低點與動能投資：新指標與新實證</t>
  </si>
  <si>
    <t>103B043-2 52週高點、低點與動能投資：新指標與新實證</t>
  </si>
  <si>
    <t>103B043-3 52週高點、低點與動能投資：新指標與新實證</t>
  </si>
  <si>
    <t>103B044-1 以尖端次經驗演算法進行接駁式轉運之綠色供應鏈管理</t>
  </si>
  <si>
    <t>103B044-2 以尖端次經驗演算法進行接駁式轉運之綠色供應鏈管理</t>
  </si>
  <si>
    <t>103B045   社會住宅法制之建構-以德國法為中心</t>
  </si>
  <si>
    <t>103B046   從瀏覽內容與眼動行為發現個人偏好：應用於網路廣告推薦</t>
  </si>
  <si>
    <t>103B047-1 轉型亞洲的路向探索：動力、路徑與模態-東南亞與南亞新民主政體的文武關係：動力與變遷的比較研究</t>
  </si>
  <si>
    <t>103B047-2 轉型亞洲的路向探索：動力、路徑與模態-東南亞與南亞新民主政體的文武關係：動力與變遷的比較研究</t>
  </si>
  <si>
    <t>103B048   國際教育理想世界公民圖像之探究－世界主義的啟示與限制</t>
  </si>
  <si>
    <t>103B049   長壽號重返剝皮寮：營造萬華民眾在地生活與學習據點之行動研究</t>
  </si>
  <si>
    <t>103B050   「南-南合作」型國際高等教育區域合作之探析：以南錐共同市場（Mercosur）為例</t>
  </si>
  <si>
    <t>103B051   文武兼備還是文武兼非：台灣大學生的運動參與、學習投入、和領導能力之研究</t>
  </si>
  <si>
    <t>103B052   教育部教學卓越獎教學方案分析之研究─以2003年至2013年國中、國小組金質與銀質獎為研究焦點</t>
  </si>
  <si>
    <t>103B053   中小學校長真誠領導理論與實踐之探究(II)</t>
  </si>
  <si>
    <t>103B054   原住民族兒童少年對自身福祉概念之探討：以南投縣、台中市原鄉部落為例</t>
  </si>
  <si>
    <t>103B055   從原鄉照顧方案探討部落照顧網絡之運作</t>
  </si>
  <si>
    <t>103B056   沉浸式泰雅族語行動學習教材之建構暨應用翻轉學習模式之實施成效研究</t>
  </si>
  <si>
    <t>103B057   概念構圖計分電腦化之研究</t>
  </si>
  <si>
    <t>103B058   教師領導者專業認同形構與領導實踐之研究</t>
  </si>
  <si>
    <t>103B059   德國高等教育人才培育政策與實踐之研究(I)</t>
  </si>
  <si>
    <t>103B060   應用Arduino 互動模組輔助程式設計學習之研究</t>
  </si>
  <si>
    <t>103B061-1 英國高等教育人才培育政策與實踐之研究</t>
  </si>
  <si>
    <t>103B061-2 英國高等教育人才培育政策與實踐之研究</t>
  </si>
  <si>
    <t>103B062-1 主要國家高等教育人才培育政策與實踐之比較研究-日本高等教育人才培育政策與實踐之研究</t>
  </si>
  <si>
    <t>103B062-2 主要國家高等教育人才培育政策與實踐之比較研究-日本高等教育人才培育政策與實踐之研究</t>
  </si>
  <si>
    <t>103B063-1 心智障礙青年自我倡導團體運作與網絡連結之本土經驗探究</t>
  </si>
  <si>
    <t>103B063-2 心智障礙青年自我倡導團體運作與網絡連結之本土經驗探究</t>
  </si>
  <si>
    <t>103B064-1 以高齡者為導向的數位學習課程設計原則與成效評估之研究</t>
  </si>
  <si>
    <t>103B064-2 以高齡者為導向的數位學習課程設計原則與成效評估之研究</t>
  </si>
  <si>
    <t>103B066   利用二氧化鈦奈米線於果蠅及海拉細胞中磷酸蛋白質的無標記質譜定量分析</t>
  </si>
  <si>
    <t>103B067   樟腦分子衍生之[3.2.1]-雙環硫化尿素應用於併苯氧氮雜環化合物的不對稱合成</t>
  </si>
  <si>
    <t>103B068   主鏈含電子予體與電子受體官能團之二維結構共聚高分子合成及其光伏特性研究</t>
  </si>
  <si>
    <t>103B069   為什麼收縮t統計量可以改進多重檢定?</t>
  </si>
  <si>
    <t>103B070   微動引起之接觸疲勞破壞研究</t>
  </si>
  <si>
    <t>103B071   向秀《莊子注》心性論研究</t>
  </si>
  <si>
    <t>103B072   傳統的裂變──熊十力《讀經示要》與二十世紀前期的讀經論爭</t>
  </si>
  <si>
    <t>103B073   藝文志派與文選派的現實意識和超越途徑：以《民聲晚報》及《滿洲報》文藝副刊為中心的考察(II)</t>
  </si>
  <si>
    <t>103B074   北京清華大學藏戰國竹簡〈周公之琴舞〉研究──兼論《周頌》</t>
  </si>
  <si>
    <t>103B075   想樂活嗎？從休閒素養與共同生產觀點探討之：兼論休閒阻礙與阻礙協商之調節效果</t>
  </si>
  <si>
    <t>103B076   不同遊憩活動介入在不同環境中自閉症類障礙個案之生物能量與適應行為影響研究</t>
  </si>
  <si>
    <t>103B077   氣候對臺灣博物館遊客的影響</t>
  </si>
  <si>
    <t>103B078   以社會網絡及內容分析法挖掘台灣旅遊印象-以中國及日本為例</t>
  </si>
  <si>
    <t>103B080   應用影像與先進感測技術於結構與邊坡災害之即時監測與快速勘災技術-總計畫暨子計畫:應用無人空中載具之堰塞湖崩塌與堆積量快速勘測技術(II)</t>
  </si>
  <si>
    <t>103B081-1 利用微流體晶片系統即時分析基因轉殖效率與基因表達之相互關係</t>
  </si>
  <si>
    <t>103B081-2 利用微流體晶片系統即時分析基因轉殖效率與基因表達之相互關係</t>
  </si>
  <si>
    <t>103B082-1 功能性仿生金屬紫質的合成、性質探討與超分子的應用</t>
  </si>
  <si>
    <t>103B082-2 功能性仿生金屬紫質的合成、性質探討與超分子的應用</t>
  </si>
  <si>
    <t>103B082-3 功能性仿生金屬紫質的合成、性質探討與超分子的應用</t>
  </si>
  <si>
    <t>103B083-1 從拉美到兩岸的「現代派」會遇：以二十世紀三０年代為考察起點</t>
  </si>
  <si>
    <t>103B083-2 從拉美到兩岸的「現代派」會遇：以二十世紀三０年代為考察起點</t>
  </si>
  <si>
    <t>103B084-1 大學商管學群網路創業教育之研究-大學商管學系網路創業學程推動與成效影響因素之研究</t>
  </si>
  <si>
    <t>103B084-2 大學商管學群網路創業教育之研究-大學商管學系網路創業學程推動與成效影響因素之研究</t>
  </si>
  <si>
    <t>103B085   脫羧基凝血?原(DCP)奈米免疫生物感測器暨讀出電路應用於早期肝癌篩檢系統之研發</t>
  </si>
  <si>
    <t>103B086   氧化錫透明導電薄膜的特性改良之研究</t>
  </si>
  <si>
    <t>103B087   孔洞引起之應力集中對異向性材料力學性質的影響(I)</t>
  </si>
  <si>
    <t>103B088   孔隙介電層與超微銅導線新興鑲嵌製程之全程整合研究-子計畫三：孔隙介電層與超微銅導線整合之可靠度工程</t>
  </si>
  <si>
    <t>103B089   多輸入多輸出之低複雜度檢測法：混合實際作法以迫近最大相似法則效能之研究</t>
  </si>
  <si>
    <t>103B090   氮化鎵發光二極體逆偏操作在鹽水水氣及雙氧水水氣下之穩定性的研究</t>
  </si>
  <si>
    <t>103B091   光學感測器陣列之入射角度相依研究</t>
  </si>
  <si>
    <t>103B092   運用圖形處理器之平行運算架構求解機率旅行推銷員問題</t>
  </si>
  <si>
    <t>103B093   環狀多樣式比對問題之研究</t>
  </si>
  <si>
    <t>103B094   統計式機器翻譯之績效導向型語言模型減縮法</t>
  </si>
  <si>
    <t>103B095   有限元素裂紋閉合分析之移動網格技術的改進</t>
  </si>
  <si>
    <t>103B096   以感性為基礎的大型資訊3D視覺化系統</t>
  </si>
  <si>
    <t>103B097   針對3GPP LTE-A網路，設計整合中繼台與用戶端之省電排程機制</t>
  </si>
  <si>
    <t>103B098   在分散式伺服器模型下無線射頻認證所有權移轉之研究及實作</t>
  </si>
  <si>
    <t>103B099   以影像為基礎的蝴蝶辨識行動應用程式</t>
  </si>
  <si>
    <t>103B100   混合型機械車的設計、建構與控制</t>
  </si>
  <si>
    <t>103B101   整合資料探勘、社群和群眾分包技術於改善Web 平台之個人化服務與行動App 開發 (II)</t>
  </si>
  <si>
    <t>103B102   量子啟發式類電磁機制應用於解決0/1背包問題</t>
  </si>
  <si>
    <t>103B103   流過隆丘流場之數值計算研究</t>
  </si>
  <si>
    <t>103B104   中空及實心預力混凝土桿件扭力行為之統一解析理論研究</t>
  </si>
  <si>
    <t>103B105   大面積奈米顆粒/r-APTES混成奈米複合薄膜之成長及其應用於批次製作超高靈敏度多晶矽線多巴胺生物感測器(I)</t>
  </si>
  <si>
    <t>103B106   多核心系統晶片整合三維堆疊記憶體架構之低溫高效能軟硬體共同設計方法(I)</t>
  </si>
  <si>
    <t>103B107   細胞移動感測晶片之研究與展示平台之開發(II)</t>
  </si>
  <si>
    <t>103B108   穩定性微管在HURP調控高基氏體結構之角色</t>
  </si>
  <si>
    <t>103B109   臺灣職棒運動產業之企業形象重構-賽局觀點(II)</t>
  </si>
  <si>
    <t>103B110   「三希帖」於明清時期之流傳與誤傳</t>
  </si>
  <si>
    <t>103B111   低碳社會之環境治理與制度建構-社會企業推動生態城鎮轉型與良善治理--「再現埔里蝴蝶王國計畫」個案研究(II)</t>
  </si>
  <si>
    <t>103B112   精緻化坡地大規模崩塌調查、監測技術及潛勢與影響分析研究-以荖濃溪流域及廬山地區板岩帶為例-子計畫:莫拉克災後板岩帶結合差分干涉及雷達</t>
  </si>
  <si>
    <t>103B113-1 鹼活化過硫酸鹽氧化法自由基生成物種及其對不同有機污染物去除機制之探討</t>
  </si>
  <si>
    <t>103B113-2 鹼活化過硫酸鹽氧化法自由基生成物種及其對不同有機污染物去除機制之探討</t>
  </si>
  <si>
    <t>103B113-3 鹼活化過硫酸鹽氧化法自由基生成物種及其對不同有機污染物去除機制之探討</t>
  </si>
  <si>
    <t>103B114-1 回收優養化水體藻類生產生質能源技術之研發</t>
  </si>
  <si>
    <t>103B114-2 回收優養化水體藻類生產生質能源技術之研發</t>
  </si>
  <si>
    <t>103B114-3 回收優養化水體藻類生產生質能源技術之研發</t>
  </si>
  <si>
    <t>103B115-1 道路交通事故肇事者之願付價格</t>
  </si>
  <si>
    <t>103B115-2 道路交通事故肇事者之願付價格</t>
  </si>
  <si>
    <t>103B115-3 道路交通事故肇事者之願付價格</t>
  </si>
  <si>
    <t>103B116-1 利用矽奈米結構之光激發光特性來評估有機共軛分子的光學活性及螢光異向性</t>
  </si>
  <si>
    <t>103B116-2 利用矽奈米結構之光激發光特性來評估有機共軛分子的光學活性及螢光異向性</t>
  </si>
  <si>
    <t>103B116-3 利用矽奈米結構之光激發光特性來評估有機共軛分子的光學活性及螢光異向性</t>
  </si>
  <si>
    <t>103B117-1 微機電式 W 頻帶 CMOS 收發機關鍵電路之最佳化研究</t>
  </si>
  <si>
    <t>103B117-2 微機電式 W 頻帶 CMOS 收發機關鍵電路之最佳化研究</t>
  </si>
  <si>
    <t>103B117-3 微機電式 W 頻帶 CMOS 收發機關鍵電路之最佳化研究</t>
  </si>
  <si>
    <t>103B118-1 變厚度拉伸邊界驅動下黏性流體之流動與熱對流研究</t>
  </si>
  <si>
    <t>103B118-2 變厚度拉伸邊界驅動下黏性流體之流動與熱對流研究</t>
  </si>
  <si>
    <t>103B119-1 矽奈米線離子感測電晶體製作研究</t>
  </si>
  <si>
    <t>103B119-2 矽奈米線離子感測電晶體製作研究</t>
  </si>
  <si>
    <t>103B119-3 矽奈米線離子感測電晶體製作研究</t>
  </si>
  <si>
    <t>103B120-1 超高畫質之高效能多視角視訊生成與品質評估整合系統</t>
  </si>
  <si>
    <t>103B120-2 超高畫質之高效能多視角視訊生成與品質評估整合系統</t>
  </si>
  <si>
    <t>103B120-3 超高畫質之高效能多視角視訊生成與品質評估整合系統</t>
  </si>
  <si>
    <t>103B121-1 博物館服務創新以創造觀眾體驗價值之個案研究</t>
  </si>
  <si>
    <t>103B121-2 博物館服務創新以創造觀眾體驗價值之個案研究</t>
  </si>
  <si>
    <t>103B122-1 治理性與公民身分：香港與台灣的比較研究</t>
  </si>
  <si>
    <t>103B122-2 治理性與公民身分：香港與台灣的比較研究</t>
  </si>
  <si>
    <t>103B123   徵志方殷：清朝初期華北地方志書編纂與地方社會</t>
  </si>
  <si>
    <t>103B124   對外直接投資對國內固定資本形成之影響兼論投資區位與產業特性的角色</t>
  </si>
  <si>
    <t>103B125-1 橋接產學鴻溝的策略領導：整合群體意會與生態公民行為觀點</t>
  </si>
  <si>
    <t>103B125-2 橋接產學鴻溝的策略領導：整合群體意會與生態公民行為觀點</t>
  </si>
  <si>
    <t>103F001   教育部補助103年度大專校院輔導身心障礙學生工作計畫經費</t>
  </si>
  <si>
    <t>103F006   國科會103年度補助博士生赴國外研究(正本憑證置於傳票後)</t>
  </si>
  <si>
    <t>103F010   教育部補助103年度台灣學術網路(TANet)區域網路中心基礎維運與資安人員計畫</t>
  </si>
  <si>
    <t>103F012   教育部補助103年數位學伴線上課業輔導服務計畫</t>
  </si>
  <si>
    <t>103F014   教育部補助103年度落實教育實習輔導工作實施計畫</t>
  </si>
  <si>
    <t>103F015   教育部補助103年資訊軟體人才培育推廣計畫-社群運算與服務</t>
  </si>
  <si>
    <t>103F019-1 公民素養陶塑計畫(第3年/3年)計畫-水辦</t>
  </si>
  <si>
    <t>103F019-2 公民素養陶塑計畫(第3年/3年)計畫-大一年</t>
  </si>
  <si>
    <t>103F019-3 公民素養陶塑計畫(第3年/3年)計畫-通識核心課程</t>
  </si>
  <si>
    <t>103F019-4 公民素養陶塑計畫(第3年/3年)計畫-社參式課程</t>
  </si>
  <si>
    <t>103F019-5 公民素養陶塑計畫(第3年/3年)計畫-融入式課程</t>
  </si>
  <si>
    <t>103F019-6 公民素養陶塑計畫(第3年/3年)計畫-生活學習圈</t>
  </si>
  <si>
    <t>103F022   教育部補助103年智慧電子跨領域應用專題系列計畫</t>
  </si>
  <si>
    <t>103F023-1 教育部補助103年度強化人文藝術及社會科學之基礎應用人才培育中程計畫-人文社會科學應用能力及專長培育計畫(A類)</t>
  </si>
  <si>
    <t>103F023-2 教育部補助103年度強化人文藝術及社會科學之基礎應用人才培育中程計畫-人文社會科學應用能力及專長培育計畫(B類)</t>
  </si>
  <si>
    <t>103F024   教育部補助103年度大專校院招收身心障礙學生甄試與單招經費</t>
  </si>
  <si>
    <t>103F042   文化部博物館推展補助計畫-「以兒童藝術教育推動新住民文化平權」</t>
  </si>
  <si>
    <t>103F044-1 教育部補助103年地方教育輔導計畫-中等教師「教學檔案知能」研習與駐點輔導計畫</t>
  </si>
  <si>
    <t>103F044-2 教育部補助103年地方教育輔導計畫-國中教師專業成長駐點輔導計畫</t>
  </si>
  <si>
    <t>103F044-3 教育部補助103年地方教育輔導計畫-數位教材設計工作坊及駐校輔導計畫</t>
  </si>
  <si>
    <t>103F044-4 教育部補助103年地方教育輔導計畫-十二年國教「中等教師教學知能與教材教法創新」學術研討會輔導計畫</t>
  </si>
  <si>
    <t>103F044-5 教育部補助103年地方教育輔導計畫-中等學校教師雲端工具輔導教學研習計畫暨駐校輔導計畫</t>
  </si>
  <si>
    <t>103F044-6 教育部補助103年地方教育輔導計畫-強化教學觀察知能暨學校駐點輔導計畫</t>
  </si>
  <si>
    <t>103F046   科技部補助應用化學系延攬科技人才Somnath Mondal 松納先生參與「單邊氟焥基取代之雙亞醯胺衍生物:可於空氣中穩定運作之N-型有機場效電晶體與單層有機場效電晶體」研究計畫</t>
  </si>
  <si>
    <t>103F055   應化系申請補助延攬科技人才黃智彥先生參與功能性仿生金屬紫質的合成、性質探討及超分子的應用</t>
  </si>
  <si>
    <t>103F056   教育部體育署補助本校游泳及水域運動-區域性水域體驗推廣活動、水域運動觀摩及研習</t>
  </si>
  <si>
    <t>103F057   103年教育優先區中小學生暑假營隊活動</t>
  </si>
  <si>
    <t>103F058   智慧生活在地創新與企業育成人才培育平臺推動計畫工作坊系列活動</t>
  </si>
  <si>
    <t>103F059   103年度獎勵人文與社會科學領域博士候選人撰寫博士論文獲獎-何弘欣</t>
  </si>
  <si>
    <t>103F060   應化系申請補助延攬科技人才印度籍Subrata Chakraborty傑卡巴舒巴先生參與為太陽能電池發展新穎紫質光敏劑研究計劃案</t>
  </si>
  <si>
    <t>103F064   應化系林敬堯老師延攬科技人才王進立先生</t>
  </si>
  <si>
    <t>103F066   公行系申請補助延攬科技人才陳文學先生參與預約水沙連的春天:宜居城鎮的轉型與治理(2/3)</t>
  </si>
  <si>
    <t>103F067   公行系申請補助延攬科技人才洪子鑫女士
參與預約水沙連的春天:宜居城鎮的轉型與治理(2/3)</t>
  </si>
  <si>
    <t>103F068   科技部補助應用化學系延攬科技人才蘇雅鈴參與「電極表面改質及電化學分析應用」研究計畫</t>
  </si>
  <si>
    <t>103.01.01-103.12.31</t>
  </si>
  <si>
    <t>102.12.02-103.10.31</t>
  </si>
  <si>
    <t>103.02.01-104.01.31</t>
  </si>
  <si>
    <t>103.01.01-103.12.31</t>
  </si>
  <si>
    <t>103.02.06-103.03.07</t>
  </si>
  <si>
    <t>103.02.01-103.12.31</t>
  </si>
  <si>
    <t>103.02.26-103.12.31</t>
  </si>
  <si>
    <t>103.02.11-103.12.31</t>
  </si>
  <si>
    <t>103.03.21-103.12.31</t>
  </si>
  <si>
    <t>103.04.25-103.11.24</t>
  </si>
  <si>
    <t>103.04.01-104.03.31</t>
  </si>
  <si>
    <t>103.04.21-104.02.21</t>
  </si>
  <si>
    <t>103.05.31-103.12.10</t>
  </si>
  <si>
    <t>103.06.01-103.12.31</t>
  </si>
  <si>
    <t>103.07.15-103.11.30</t>
  </si>
  <si>
    <t>103.07.01-104.03.31</t>
  </si>
  <si>
    <t>103.06.13-104.06.12</t>
  </si>
  <si>
    <t>103.05.09-103.11.14</t>
  </si>
  <si>
    <t>103.03.31-103.12.31</t>
  </si>
  <si>
    <t>103.01.01-104.07.31</t>
  </si>
  <si>
    <t>103.05.01-103.12.15</t>
  </si>
  <si>
    <t>103.06.24-104.06.23</t>
  </si>
  <si>
    <t>103.07.01-104.06.30</t>
  </si>
  <si>
    <t>主計室</t>
  </si>
  <si>
    <t>103B002   原住民國中生之族群接觸與生活壓力-以南投縣埔里鎮國中生為例-陳嘉怡</t>
  </si>
  <si>
    <t>103B003   兒童的社會支持與兒童的死亡態度之相關性研究-以高雄市國小中、高年級為例-葉瑋</t>
  </si>
  <si>
    <t>103B004   從想像到體驗癌末病患之家屬接受安寧療護的經驗研究-于芳</t>
  </si>
  <si>
    <t>103B005   城鄉獨居老人申請居家服務過程之比較-林佳宜</t>
  </si>
  <si>
    <t>103B006   社會企業成長模式以台灣社會企業型態及其發展歷程為例-傅千慈</t>
  </si>
  <si>
    <t>103B007   地工織布抗拉試驗方法之探討-陳亭妤</t>
  </si>
  <si>
    <t>103B008   動漫的涉入程度對於觀光吸引力之研究-翁于茜</t>
  </si>
  <si>
    <t>103B009   領導者與部屬交換關係、群體認同以及生涯定向關係之研究-以國際觀光旅館員工為例-鄭如婷</t>
  </si>
  <si>
    <t>103B010   山寨文化下觀光意象與消費者購買行為之關係-以熱氣球活動為例-羅宣儀</t>
  </si>
  <si>
    <t>103B011   從照片分析埔里居民對於地方依附感之研究-林子堯</t>
  </si>
  <si>
    <t>103B012   民宿如何做創新?民宿創新類型及其與經營績效關係之研究-陳心微</t>
  </si>
  <si>
    <t>103B013   日月潭遊客中心服務場景對服務表現之影響-陳穎甄</t>
  </si>
  <si>
    <t>103B014   我的未來在哪裡馬來西亞中學六年級華人升學發展選擇之探究-許慧藝</t>
  </si>
  <si>
    <t>103B015   國中生課業壓力、學習態度與學習成就相關之研究-唐圓媛</t>
  </si>
  <si>
    <t>103B016   現實超越與現代性蘇汶文藝自由論研究-洪佩萱</t>
  </si>
  <si>
    <t>103B017   近世東亞「中華」認同的失落--由《華夷變態》與《燕行錄》分析清初日、朝兩國華夷認同的變遷-黎迦南</t>
  </si>
  <si>
    <t>103B018   豔情．嗜癖與末世書寫-論被遺忘的詩人王次回-曹育愷</t>
  </si>
  <si>
    <t>103B019   從空間到地方論蘇童「香椿人文司樹街」的建構及其意義-陳詠雯</t>
  </si>
  <si>
    <t>103B020   外籍配偶之生育行為探討-馮韻庭</t>
  </si>
  <si>
    <t>103B021   探析《普通高級中學英文》對於英語動詞補足語結構之處理-陳品宇</t>
  </si>
  <si>
    <t>103B022   〈英屬北婆羅洲的日本熱帶種植業之發展與變遷-以馬尼拉麻為例〉-鄧淑瑜</t>
  </si>
  <si>
    <t>博士後研究人員</t>
  </si>
  <si>
    <t>124
27D</t>
  </si>
  <si>
    <t>5132-
5132-</t>
  </si>
  <si>
    <t>郵局帳號</t>
  </si>
  <si>
    <t>郵局局號</t>
  </si>
  <si>
    <t>戶籍通訊地址</t>
  </si>
  <si>
    <t>銀行(含分行)名稱</t>
  </si>
  <si>
    <t>帳號</t>
  </si>
  <si>
    <t xml:space="preserve">計畫
名稱
</t>
  </si>
  <si>
    <t xml:space="preserve">經費
用途
</t>
  </si>
  <si>
    <t>解款行
代碼</t>
  </si>
  <si>
    <r>
      <t>退休金</t>
    </r>
    <r>
      <rPr>
        <b/>
        <sz val="9"/>
        <rFont val="Times New Roman"/>
        <family val="1"/>
      </rPr>
      <t>(F)</t>
    </r>
  </si>
  <si>
    <t>公提退休金(K)</t>
  </si>
  <si>
    <t>註： 1.請輸入(A)、(C )、(D)、(E)、(H)、(I)及(J)欄之數字，(C )及(D)為勞健保費自繳金額，(E)為補充保險費，(F)為自提退職金，無退職金者無須填列。</t>
  </si>
  <si>
    <t xml:space="preserve">     2.簽證實支數(L)＝(A)總計＋(H)總計＋(I)總計＋(J)總計，若公提退職金為本計畫所支應則簽證實支數(L)＝(A)總計＋(H)總計＋(I)總計＋(J)總計＋(K)總計。</t>
  </si>
  <si>
    <t>用途說明及各類所得扣繳憑單</t>
  </si>
  <si>
    <t xml:space="preserve">    4.若屬特殊情形需改提離職儲金者，請於用途說明欄確實註明。</t>
  </si>
  <si>
    <t xml:space="preserve">    3.所提供之匯款帳戶非為郵局、第一銀行各支局或分行者，應扣跨行匯款手續費(30元)。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</si>
</sst>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Red]\(#,##0\)"/>
    <numFmt numFmtId="178" formatCode="&quot;Yes&quot;;&quot;Yes&quot;;&quot;No&quot;"/>
    <numFmt numFmtId="179" formatCode="&quot;True&quot;;&quot;True&quot;;&quot;False&quot;"/>
    <numFmt numFmtId="180" formatCode="&quot;On&quot;;&quot;On&quot;;&quot;Off&quot;"/>
    <numFmt numFmtId="181" formatCode="0.00_ "/>
    <numFmt numFmtId="182" formatCode="0.00_);[Red]\(0.00\)"/>
    <numFmt numFmtId="183" formatCode="#,##0_ "/>
    <numFmt numFmtId="184" formatCode="0_);[Red]\(0\)"/>
  </numFmts>
  <fonts count="68">
    <font>
      <sz val="12"/>
      <name val="新細明體"/>
      <family val="1"/>
    </font>
    <font>
      <sz val="9"/>
      <name val="新細明體"/>
      <family val="1"/>
    </font>
    <font>
      <sz val="10"/>
      <name val="標楷體"/>
      <family val="4"/>
    </font>
    <font>
      <b/>
      <sz val="16"/>
      <name val="標楷體"/>
      <family val="4"/>
    </font>
    <font>
      <sz val="16"/>
      <name val="標楷體"/>
      <family val="4"/>
    </font>
    <font>
      <sz val="12"/>
      <name val="標楷體"/>
      <family val="4"/>
    </font>
    <font>
      <b/>
      <sz val="12"/>
      <name val="標楷體"/>
      <family val="4"/>
    </font>
    <font>
      <sz val="16"/>
      <name val="新細明體"/>
      <family val="1"/>
    </font>
    <font>
      <b/>
      <sz val="10"/>
      <name val="標楷體"/>
      <family val="4"/>
    </font>
    <font>
      <b/>
      <sz val="11"/>
      <name val="標楷體"/>
      <family val="4"/>
    </font>
    <font>
      <b/>
      <sz val="12"/>
      <name val="新細明體"/>
      <family val="1"/>
    </font>
    <font>
      <b/>
      <sz val="10"/>
      <name val="Times New Roman"/>
      <family val="1"/>
    </font>
    <font>
      <sz val="11"/>
      <name val="標楷體"/>
      <family val="4"/>
    </font>
    <font>
      <b/>
      <sz val="8"/>
      <name val="Times New Roman"/>
      <family val="1"/>
    </font>
    <font>
      <b/>
      <sz val="8"/>
      <name val="標楷體"/>
      <family val="4"/>
    </font>
    <font>
      <sz val="12"/>
      <name val="Times New Roman"/>
      <family val="1"/>
    </font>
    <font>
      <sz val="9"/>
      <name val="標楷體"/>
      <family val="4"/>
    </font>
    <font>
      <u val="single"/>
      <sz val="12"/>
      <color indexed="12"/>
      <name val="新細明體"/>
      <family val="1"/>
    </font>
    <font>
      <u val="single"/>
      <sz val="12"/>
      <color indexed="36"/>
      <name val="新細明體"/>
      <family val="1"/>
    </font>
    <font>
      <sz val="9"/>
      <name val="細明體"/>
      <family val="3"/>
    </font>
    <font>
      <sz val="18"/>
      <color indexed="10"/>
      <name val="細明體"/>
      <family val="3"/>
    </font>
    <font>
      <b/>
      <sz val="14"/>
      <name val="標楷體"/>
      <family val="4"/>
    </font>
    <font>
      <b/>
      <i/>
      <sz val="10"/>
      <color indexed="61"/>
      <name val="標楷體"/>
      <family val="4"/>
    </font>
    <font>
      <sz val="8"/>
      <name val="標楷體"/>
      <family val="4"/>
    </font>
    <font>
      <b/>
      <sz val="9"/>
      <name val="新細明體"/>
      <family val="1"/>
    </font>
    <font>
      <b/>
      <sz val="9"/>
      <name val="標楷體"/>
      <family val="4"/>
    </font>
    <font>
      <sz val="12"/>
      <name val="細明體"/>
      <family val="3"/>
    </font>
    <font>
      <sz val="11"/>
      <name val="新細明體"/>
      <family val="1"/>
    </font>
    <font>
      <sz val="14"/>
      <color indexed="10"/>
      <name val="新細明體"/>
      <family val="1"/>
    </font>
    <font>
      <b/>
      <sz val="9"/>
      <name val="細明體"/>
      <family val="3"/>
    </font>
    <font>
      <b/>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9"/>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9"/>
      <color rgb="FFFF0000"/>
      <name val="標楷體"/>
      <family val="4"/>
    </font>
    <font>
      <b/>
      <sz val="8"/>
      <name val="新細明體"/>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bgColor indexed="64"/>
      </patternFill>
    </fill>
  </fills>
  <borders count="8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color indexed="63"/>
      </bottom>
    </border>
    <border>
      <left style="thin"/>
      <right>
        <color indexed="63"/>
      </right>
      <top>
        <color indexed="63"/>
      </top>
      <bottom style="thin"/>
    </border>
    <border>
      <left style="dashed"/>
      <right style="thin"/>
      <top style="thin"/>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thin"/>
    </border>
    <border>
      <left style="dotted"/>
      <right style="thin"/>
      <top style="thin"/>
      <bottom style="thin"/>
    </border>
    <border>
      <left style="thin"/>
      <right style="dashed"/>
      <top style="thin"/>
      <bottom style="thin"/>
    </border>
    <border>
      <left style="dashed"/>
      <right style="dashed"/>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medium"/>
      <top style="medium"/>
      <bottom style="thin"/>
    </border>
    <border>
      <left style="dotted"/>
      <right>
        <color indexed="63"/>
      </right>
      <top style="thin"/>
      <bottom style="thin"/>
    </border>
    <border>
      <left style="thin"/>
      <right>
        <color indexed="63"/>
      </right>
      <top>
        <color indexed="63"/>
      </top>
      <bottom>
        <color indexed="63"/>
      </botto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style="medium"/>
      <bottom style="thin"/>
    </border>
    <border>
      <left style="thin"/>
      <right style="medium"/>
      <top style="thin"/>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medium"/>
      <right>
        <color indexed="63"/>
      </right>
      <top style="dotted"/>
      <bottom style="thin"/>
    </border>
    <border>
      <left style="thin"/>
      <right style="thin"/>
      <top style="medium"/>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tted"/>
    </border>
    <border>
      <left>
        <color indexed="63"/>
      </left>
      <right style="thin"/>
      <top>
        <color indexed="63"/>
      </top>
      <bottom style="dotted"/>
    </border>
    <border>
      <left style="medium"/>
      <right>
        <color indexed="63"/>
      </right>
      <top style="thin"/>
      <bottom>
        <color indexed="63"/>
      </bottom>
    </border>
    <border>
      <left style="dashed"/>
      <right style="dashed"/>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dashed"/>
      <top style="thin"/>
      <bottom>
        <color indexed="63"/>
      </bottom>
    </border>
    <border>
      <left style="thin"/>
      <right style="dashed"/>
      <top>
        <color indexed="63"/>
      </top>
      <bottom style="medium"/>
    </border>
    <border>
      <left style="dashed"/>
      <right style="thin"/>
      <top style="thin"/>
      <bottom>
        <color indexed="63"/>
      </bottom>
    </border>
    <border>
      <left style="dashed"/>
      <right style="thin"/>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style="dashed"/>
      <right>
        <color indexed="63"/>
      </right>
      <top style="thin"/>
      <bottom>
        <color indexed="63"/>
      </bottom>
    </border>
    <border>
      <left style="dashed"/>
      <right>
        <color indexed="63"/>
      </right>
      <top>
        <color indexed="63"/>
      </top>
      <bottom style="medium"/>
    </border>
    <border>
      <left style="thin"/>
      <right style="thin"/>
      <top>
        <color indexed="63"/>
      </top>
      <bottom>
        <color indexed="63"/>
      </bottom>
    </border>
    <border>
      <left style="thin"/>
      <right style="dashed"/>
      <top>
        <color indexed="63"/>
      </top>
      <bottom>
        <color indexed="63"/>
      </bottom>
    </border>
    <border>
      <left style="thin"/>
      <right style="dashed"/>
      <top>
        <color indexed="63"/>
      </top>
      <bottom style="thin"/>
    </border>
    <border>
      <left style="thin"/>
      <right style="medium"/>
      <top style="medium"/>
      <bottom>
        <color indexed="63"/>
      </bottom>
    </border>
    <border>
      <left style="thin"/>
      <right style="medium"/>
      <top>
        <color indexed="63"/>
      </top>
      <bottom style="thin"/>
    </border>
    <border>
      <left style="dashed"/>
      <right style="thin"/>
      <top>
        <color indexed="63"/>
      </top>
      <bottom>
        <color indexed="63"/>
      </bottom>
    </border>
    <border>
      <left style="dashed"/>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17" fillId="0" borderId="0" applyNumberFormat="0" applyFill="0" applyBorder="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231">
    <xf numFmtId="0" fontId="0" fillId="0" borderId="0" xfId="0" applyAlignment="1">
      <alignment/>
    </xf>
    <xf numFmtId="0" fontId="2" fillId="0" borderId="0" xfId="0" applyFont="1" applyBorder="1" applyAlignment="1" applyProtection="1">
      <alignment/>
      <protection locked="0"/>
    </xf>
    <xf numFmtId="0" fontId="0" fillId="0" borderId="0" xfId="0" applyAlignment="1" applyProtection="1">
      <alignment/>
      <protection locked="0"/>
    </xf>
    <xf numFmtId="0" fontId="4" fillId="0" borderId="0" xfId="0" applyFont="1" applyBorder="1" applyAlignment="1">
      <alignment/>
    </xf>
    <xf numFmtId="0" fontId="5" fillId="0" borderId="0" xfId="0" applyFont="1" applyBorder="1" applyAlignment="1" applyProtection="1">
      <alignment/>
      <protection locked="0"/>
    </xf>
    <xf numFmtId="0" fontId="3" fillId="0" borderId="0" xfId="0" applyFont="1" applyBorder="1" applyAlignment="1">
      <alignment/>
    </xf>
    <xf numFmtId="0" fontId="7" fillId="0" borderId="0" xfId="0" applyFont="1" applyAlignment="1">
      <alignment/>
    </xf>
    <xf numFmtId="0" fontId="5"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9"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left" vertical="center"/>
    </xf>
    <xf numFmtId="0" fontId="6" fillId="0" borderId="0" xfId="0" applyFont="1" applyAlignment="1">
      <alignment horizontal="left"/>
    </xf>
    <xf numFmtId="0" fontId="6" fillId="0" borderId="0" xfId="0" applyFont="1" applyAlignment="1">
      <alignment/>
    </xf>
    <xf numFmtId="0" fontId="2" fillId="0" borderId="0" xfId="0" applyFont="1" applyAlignment="1">
      <alignment/>
    </xf>
    <xf numFmtId="0" fontId="8" fillId="0" borderId="0" xfId="0" applyFont="1" applyAlignment="1">
      <alignment/>
    </xf>
    <xf numFmtId="49" fontId="0" fillId="0" borderId="0" xfId="0" applyNumberFormat="1" applyFill="1" applyBorder="1" applyAlignment="1">
      <alignment horizontal="left" vertical="center"/>
    </xf>
    <xf numFmtId="49" fontId="0" fillId="0" borderId="0" xfId="0" applyNumberFormat="1" applyAlignment="1" applyProtection="1">
      <alignment/>
      <protection locked="0"/>
    </xf>
    <xf numFmtId="49" fontId="2" fillId="0" borderId="0" xfId="0" applyNumberFormat="1" applyFont="1" applyBorder="1" applyAlignment="1" applyProtection="1">
      <alignment/>
      <protection locked="0"/>
    </xf>
    <xf numFmtId="49" fontId="5" fillId="0" borderId="0" xfId="0" applyNumberFormat="1" applyFont="1" applyBorder="1" applyAlignment="1" applyProtection="1">
      <alignment/>
      <protection locked="0"/>
    </xf>
    <xf numFmtId="0" fontId="22" fillId="0" borderId="0" xfId="0" applyFont="1" applyAlignment="1">
      <alignment/>
    </xf>
    <xf numFmtId="0" fontId="23" fillId="0" borderId="0" xfId="0" applyFont="1" applyBorder="1" applyAlignment="1">
      <alignment wrapText="1"/>
    </xf>
    <xf numFmtId="49" fontId="19" fillId="0" borderId="0" xfId="0" applyNumberFormat="1" applyFont="1" applyBorder="1" applyAlignment="1">
      <alignment vertical="top" wrapText="1"/>
    </xf>
    <xf numFmtId="0" fontId="8"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protection/>
    </xf>
    <xf numFmtId="49" fontId="20" fillId="0" borderId="0" xfId="0" applyNumberFormat="1" applyFont="1" applyAlignment="1" applyProtection="1">
      <alignment/>
      <protection locked="0"/>
    </xf>
    <xf numFmtId="0" fontId="25" fillId="0" borderId="12" xfId="0" applyFont="1" applyBorder="1" applyAlignment="1">
      <alignment horizontal="center" vertical="center" wrapText="1"/>
    </xf>
    <xf numFmtId="177" fontId="0" fillId="0" borderId="0" xfId="0" applyNumberFormat="1" applyAlignment="1">
      <alignment/>
    </xf>
    <xf numFmtId="0" fontId="23" fillId="0" borderId="0" xfId="0" applyFont="1" applyAlignment="1">
      <alignment horizontal="center"/>
    </xf>
    <xf numFmtId="0" fontId="0" fillId="0" borderId="0" xfId="0" applyBorder="1" applyAlignment="1" applyProtection="1">
      <alignment/>
      <protection locked="0"/>
    </xf>
    <xf numFmtId="49" fontId="26" fillId="0" borderId="0" xfId="0" applyNumberFormat="1" applyFont="1" applyBorder="1" applyAlignment="1">
      <alignment vertical="top"/>
    </xf>
    <xf numFmtId="177" fontId="19" fillId="0" borderId="0" xfId="0" applyNumberFormat="1" applyFont="1" applyBorder="1" applyAlignment="1">
      <alignment vertical="top" wrapText="1"/>
    </xf>
    <xf numFmtId="49" fontId="19" fillId="0" borderId="0" xfId="0" applyNumberFormat="1" applyFont="1" applyAlignment="1">
      <alignment vertical="top" wrapText="1"/>
    </xf>
    <xf numFmtId="0" fontId="12" fillId="0" borderId="0" xfId="0" applyFont="1" applyAlignment="1">
      <alignment/>
    </xf>
    <xf numFmtId="0" fontId="12" fillId="0" borderId="0" xfId="0" applyFont="1" applyAlignment="1">
      <alignment horizontal="left"/>
    </xf>
    <xf numFmtId="0" fontId="27" fillId="0" borderId="0" xfId="0" applyFont="1" applyAlignment="1">
      <alignment/>
    </xf>
    <xf numFmtId="0" fontId="12" fillId="0" borderId="0" xfId="0" applyFont="1" applyBorder="1" applyAlignment="1" applyProtection="1">
      <alignment vertical="top" wrapText="1"/>
      <protection locked="0"/>
    </xf>
    <xf numFmtId="0" fontId="10" fillId="0" borderId="0" xfId="0" applyFont="1" applyAlignment="1">
      <alignment/>
    </xf>
    <xf numFmtId="0" fontId="0" fillId="0" borderId="0" xfId="0" applyFont="1" applyAlignment="1">
      <alignment horizontal="right"/>
    </xf>
    <xf numFmtId="49" fontId="19" fillId="0" borderId="0" xfId="0" applyNumberFormat="1" applyFont="1" applyBorder="1" applyAlignment="1">
      <alignment vertical="top"/>
    </xf>
    <xf numFmtId="49" fontId="19" fillId="0" borderId="0" xfId="0" applyNumberFormat="1" applyFont="1" applyBorder="1" applyAlignment="1">
      <alignment horizontal="left" vertical="top" shrinkToFit="1"/>
    </xf>
    <xf numFmtId="0" fontId="29" fillId="0" borderId="0" xfId="0" applyNumberFormat="1" applyFont="1" applyAlignment="1">
      <alignment vertical="top" wrapText="1"/>
    </xf>
    <xf numFmtId="49" fontId="19" fillId="0" borderId="0" xfId="33" applyNumberFormat="1" applyFont="1" applyAlignment="1">
      <alignment vertical="top" wrapText="1"/>
      <protection/>
    </xf>
    <xf numFmtId="0" fontId="8" fillId="0" borderId="13" xfId="0" applyFont="1" applyBorder="1" applyAlignment="1">
      <alignment horizontal="center" vertical="center" wrapText="1"/>
    </xf>
    <xf numFmtId="0" fontId="9" fillId="0" borderId="14" xfId="0" applyFont="1" applyBorder="1" applyAlignment="1">
      <alignment horizontal="center" vertical="center"/>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9" fillId="0" borderId="0" xfId="0" applyFont="1" applyBorder="1" applyAlignment="1">
      <alignment horizontal="center" vertical="center"/>
    </xf>
    <xf numFmtId="0" fontId="0" fillId="0" borderId="14" xfId="0" applyBorder="1" applyAlignment="1">
      <alignment/>
    </xf>
    <xf numFmtId="0" fontId="25" fillId="0" borderId="11" xfId="0" applyFont="1" applyBorder="1" applyAlignment="1">
      <alignment horizontal="center" vertical="center" wrapText="1"/>
    </xf>
    <xf numFmtId="0" fontId="9" fillId="0" borderId="19" xfId="0" applyFont="1" applyBorder="1" applyAlignment="1">
      <alignment horizontal="center" vertical="center"/>
    </xf>
    <xf numFmtId="0" fontId="0" fillId="0" borderId="20" xfId="0" applyBorder="1" applyAlignment="1">
      <alignment/>
    </xf>
    <xf numFmtId="176" fontId="25" fillId="0" borderId="21"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8" fillId="0" borderId="0" xfId="0" applyFont="1" applyAlignment="1">
      <alignment/>
    </xf>
    <xf numFmtId="0" fontId="16" fillId="0" borderId="0" xfId="0" applyFont="1" applyBorder="1" applyAlignment="1" applyProtection="1">
      <alignment horizontal="right" wrapText="1"/>
      <protection locked="0"/>
    </xf>
    <xf numFmtId="0" fontId="16" fillId="0" borderId="0" xfId="0" applyFont="1" applyBorder="1" applyAlignment="1" applyProtection="1">
      <alignment wrapText="1"/>
      <protection locked="0"/>
    </xf>
    <xf numFmtId="0" fontId="9"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9" fillId="0" borderId="23" xfId="0" applyFont="1" applyBorder="1" applyAlignment="1">
      <alignment horizontal="center" vertical="center"/>
    </xf>
    <xf numFmtId="0" fontId="9"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shrinkToFit="1"/>
    </xf>
    <xf numFmtId="0" fontId="25" fillId="0" borderId="24" xfId="0" applyFont="1" applyBorder="1" applyAlignment="1">
      <alignment horizontal="center"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2" fillId="0" borderId="0" xfId="0" applyFont="1" applyBorder="1" applyAlignment="1" applyProtection="1">
      <alignment/>
      <protection locked="0"/>
    </xf>
    <xf numFmtId="0" fontId="0" fillId="0" borderId="26" xfId="0" applyBorder="1" applyAlignment="1">
      <alignment/>
    </xf>
    <xf numFmtId="0" fontId="5" fillId="0" borderId="26" xfId="0" applyFont="1" applyBorder="1" applyAlignment="1">
      <alignment/>
    </xf>
    <xf numFmtId="0" fontId="5" fillId="0" borderId="26" xfId="0" applyFont="1" applyBorder="1" applyAlignment="1">
      <alignment/>
    </xf>
    <xf numFmtId="0" fontId="8" fillId="0" borderId="27" xfId="0" applyFont="1" applyBorder="1" applyAlignment="1" applyProtection="1">
      <alignment horizontal="center" vertical="top" wrapText="1"/>
      <protection locked="0"/>
    </xf>
    <xf numFmtId="0" fontId="0" fillId="0" borderId="28" xfId="0" applyBorder="1" applyAlignment="1">
      <alignment/>
    </xf>
    <xf numFmtId="0" fontId="12" fillId="0" borderId="29" xfId="0" applyFont="1" applyBorder="1" applyAlignment="1" applyProtection="1">
      <alignment vertical="top" wrapText="1"/>
      <protection locked="0"/>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5" fillId="0" borderId="33" xfId="0" applyFont="1" applyBorder="1" applyAlignment="1">
      <alignment horizontal="center"/>
    </xf>
    <xf numFmtId="0" fontId="25" fillId="0" borderId="34" xfId="0" applyFont="1" applyBorder="1" applyAlignment="1">
      <alignment horizontal="center"/>
    </xf>
    <xf numFmtId="0" fontId="25" fillId="0" borderId="28" xfId="0" applyFont="1" applyBorder="1" applyAlignment="1">
      <alignment horizontal="center"/>
    </xf>
    <xf numFmtId="0" fontId="16" fillId="0" borderId="35" xfId="0" applyFont="1" applyBorder="1" applyAlignment="1" applyProtection="1">
      <alignment horizontal="left" vertical="top" wrapText="1" shrinkToFit="1"/>
      <protection locked="0"/>
    </xf>
    <xf numFmtId="0" fontId="16" fillId="0" borderId="36" xfId="0" applyFont="1" applyBorder="1" applyAlignment="1" applyProtection="1">
      <alignment horizontal="left" vertical="top" wrapText="1" shrinkToFit="1"/>
      <protection locked="0"/>
    </xf>
    <xf numFmtId="0" fontId="16" fillId="0" borderId="37" xfId="0" applyFont="1" applyBorder="1" applyAlignment="1" applyProtection="1">
      <alignment horizontal="left" vertical="top" wrapText="1" shrinkToFit="1"/>
      <protection locked="0"/>
    </xf>
    <xf numFmtId="0" fontId="16" fillId="0" borderId="11" xfId="0" applyFont="1" applyBorder="1" applyAlignment="1" applyProtection="1">
      <alignment horizontal="left" vertical="top" wrapText="1" shrinkToFit="1"/>
      <protection locked="0"/>
    </xf>
    <xf numFmtId="0" fontId="16" fillId="0" borderId="13" xfId="0" applyFont="1" applyBorder="1" applyAlignment="1" applyProtection="1">
      <alignment horizontal="left" vertical="top" wrapText="1" shrinkToFit="1"/>
      <protection locked="0"/>
    </xf>
    <xf numFmtId="0" fontId="16" fillId="0" borderId="14" xfId="0" applyFont="1" applyBorder="1" applyAlignment="1" applyProtection="1">
      <alignment horizontal="left" vertical="top" wrapText="1" shrinkToFit="1"/>
      <protection locked="0"/>
    </xf>
    <xf numFmtId="0" fontId="8" fillId="0" borderId="38"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9"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5" fillId="0" borderId="44" xfId="0" applyFont="1" applyBorder="1" applyAlignment="1">
      <alignment horizontal="center" vertical="center"/>
    </xf>
    <xf numFmtId="0" fontId="0" fillId="0" borderId="45" xfId="0" applyBorder="1" applyAlignment="1">
      <alignment horizontal="center" vertical="center"/>
    </xf>
    <xf numFmtId="177" fontId="5" fillId="0" borderId="44" xfId="0" applyNumberFormat="1" applyFont="1" applyBorder="1" applyAlignment="1">
      <alignment horizontal="center" vertical="center" shrinkToFit="1"/>
    </xf>
    <xf numFmtId="177" fontId="0" fillId="0" borderId="45" xfId="0" applyNumberFormat="1" applyBorder="1" applyAlignment="1">
      <alignment shrinkToFit="1"/>
    </xf>
    <xf numFmtId="0" fontId="8" fillId="0" borderId="44" xfId="0" applyFont="1" applyBorder="1" applyAlignment="1" applyProtection="1">
      <alignment horizontal="center" vertical="top" wrapText="1"/>
      <protection locked="0"/>
    </xf>
    <xf numFmtId="0" fontId="8" fillId="0" borderId="46" xfId="0" applyFont="1" applyBorder="1" applyAlignment="1" applyProtection="1">
      <alignment horizontal="center" vertical="top" wrapText="1"/>
      <protection locked="0"/>
    </xf>
    <xf numFmtId="0" fontId="5" fillId="0" borderId="20" xfId="0" applyFont="1" applyBorder="1" applyAlignment="1">
      <alignment horizontal="center"/>
    </xf>
    <xf numFmtId="177" fontId="5" fillId="0" borderId="47" xfId="0" applyNumberFormat="1" applyFont="1" applyBorder="1" applyAlignment="1" applyProtection="1">
      <alignment horizontal="center" vertical="center" shrinkToFit="1"/>
      <protection locked="0"/>
    </xf>
    <xf numFmtId="177" fontId="5" fillId="0" borderId="48" xfId="0" applyNumberFormat="1" applyFont="1" applyBorder="1" applyAlignment="1" applyProtection="1">
      <alignment horizontal="center" vertical="center" shrinkToFit="1"/>
      <protection locked="0"/>
    </xf>
    <xf numFmtId="177" fontId="5" fillId="0" borderId="49" xfId="0" applyNumberFormat="1" applyFont="1" applyBorder="1" applyAlignment="1" applyProtection="1">
      <alignment horizontal="center" vertical="center" shrinkToFit="1"/>
      <protection locked="0"/>
    </xf>
    <xf numFmtId="0" fontId="15" fillId="0" borderId="50"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9" fillId="0" borderId="34" xfId="0" applyFont="1" applyBorder="1" applyAlignment="1">
      <alignment horizontal="center" vertical="center" wrapText="1"/>
    </xf>
    <xf numFmtId="0" fontId="0" fillId="0" borderId="34" xfId="0" applyBorder="1" applyAlignment="1">
      <alignment horizontal="center" vertical="center" wrapText="1"/>
    </xf>
    <xf numFmtId="0" fontId="0" fillId="0" borderId="28" xfId="0" applyBorder="1" applyAlignment="1">
      <alignment horizontal="center" vertical="center" wrapText="1"/>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12" fillId="0" borderId="0" xfId="0" applyFont="1" applyBorder="1" applyAlignment="1" applyProtection="1">
      <alignment horizontal="left" vertical="top" wrapText="1"/>
      <protection locked="0"/>
    </xf>
    <xf numFmtId="177" fontId="0" fillId="0" borderId="45" xfId="0" applyNumberFormat="1" applyBorder="1" applyAlignment="1">
      <alignment horizontal="center" vertical="center" shrinkToFit="1"/>
    </xf>
    <xf numFmtId="177" fontId="5" fillId="0" borderId="47" xfId="0" applyNumberFormat="1" applyFont="1" applyBorder="1" applyAlignment="1">
      <alignment horizontal="center" vertical="center" shrinkToFit="1"/>
    </xf>
    <xf numFmtId="177" fontId="0" fillId="0" borderId="57" xfId="0" applyNumberFormat="1" applyBorder="1" applyAlignment="1">
      <alignment horizontal="center" vertical="center" shrinkToFit="1"/>
    </xf>
    <xf numFmtId="0" fontId="5" fillId="0" borderId="56" xfId="0" applyFont="1" applyBorder="1" applyAlignment="1">
      <alignment horizontal="center" vertical="center"/>
    </xf>
    <xf numFmtId="0" fontId="5" fillId="0" borderId="3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77" fontId="5" fillId="0" borderId="57" xfId="0" applyNumberFormat="1" applyFont="1" applyBorder="1" applyAlignment="1">
      <alignment horizontal="center" vertical="center" shrinkToFit="1"/>
    </xf>
    <xf numFmtId="177" fontId="5" fillId="0" borderId="60" xfId="0" applyNumberFormat="1" applyFont="1" applyBorder="1" applyAlignment="1">
      <alignment horizontal="center" vertical="center" shrinkToFit="1"/>
    </xf>
    <xf numFmtId="177" fontId="0" fillId="0" borderId="61" xfId="0" applyNumberFormat="1" applyBorder="1" applyAlignment="1">
      <alignment horizontal="center" vertical="center" shrinkToFit="1"/>
    </xf>
    <xf numFmtId="177" fontId="5" fillId="0" borderId="62" xfId="0" applyNumberFormat="1" applyFont="1" applyBorder="1" applyAlignment="1">
      <alignment horizontal="center" vertical="center" shrinkToFit="1"/>
    </xf>
    <xf numFmtId="177" fontId="0" fillId="0" borderId="63" xfId="0" applyNumberFormat="1" applyBorder="1" applyAlignment="1">
      <alignment horizontal="center" vertical="center" shrinkToFit="1"/>
    </xf>
    <xf numFmtId="0" fontId="5" fillId="0" borderId="35" xfId="0" applyFont="1" applyBorder="1" applyAlignment="1">
      <alignment/>
    </xf>
    <xf numFmtId="0" fontId="5" fillId="0" borderId="36" xfId="0" applyFont="1" applyBorder="1" applyAlignment="1">
      <alignment/>
    </xf>
    <xf numFmtId="0" fontId="5" fillId="0" borderId="37" xfId="0" applyFont="1" applyBorder="1" applyAlignment="1">
      <alignment/>
    </xf>
    <xf numFmtId="0" fontId="0" fillId="0" borderId="27" xfId="0" applyBorder="1" applyAlignment="1">
      <alignment/>
    </xf>
    <xf numFmtId="0" fontId="0" fillId="0" borderId="64" xfId="0" applyBorder="1" applyAlignment="1">
      <alignment/>
    </xf>
    <xf numFmtId="0" fontId="0" fillId="0" borderId="59" xfId="0" applyBorder="1" applyAlignment="1">
      <alignment/>
    </xf>
    <xf numFmtId="177" fontId="8" fillId="0" borderId="29" xfId="0" applyNumberFormat="1" applyFont="1" applyBorder="1" applyAlignment="1" applyProtection="1">
      <alignment horizontal="center" vertical="center"/>
      <protection locked="0"/>
    </xf>
    <xf numFmtId="0" fontId="0" fillId="0" borderId="65" xfId="0" applyBorder="1" applyAlignment="1">
      <alignment/>
    </xf>
    <xf numFmtId="0" fontId="0" fillId="0" borderId="66" xfId="0" applyBorder="1" applyAlignment="1">
      <alignment/>
    </xf>
    <xf numFmtId="0" fontId="5" fillId="0" borderId="67" xfId="0" applyFont="1" applyBorder="1" applyAlignment="1" applyProtection="1">
      <alignment/>
      <protection locked="0"/>
    </xf>
    <xf numFmtId="0" fontId="5" fillId="0" borderId="66" xfId="0" applyFont="1" applyBorder="1" applyAlignment="1" applyProtection="1">
      <alignment/>
      <protection locked="0"/>
    </xf>
    <xf numFmtId="177" fontId="5" fillId="0" borderId="68" xfId="0" applyNumberFormat="1" applyFont="1" applyBorder="1" applyAlignment="1">
      <alignment horizontal="center" vertical="center" shrinkToFit="1"/>
    </xf>
    <xf numFmtId="177" fontId="0" fillId="0" borderId="69" xfId="0" applyNumberFormat="1" applyBorder="1" applyAlignment="1">
      <alignment horizontal="center" vertical="center" shrinkToFit="1"/>
    </xf>
    <xf numFmtId="0" fontId="5" fillId="0" borderId="44" xfId="0" applyFont="1" applyBorder="1" applyAlignment="1">
      <alignment/>
    </xf>
    <xf numFmtId="0" fontId="5" fillId="0" borderId="45" xfId="0" applyFont="1" applyBorder="1" applyAlignment="1">
      <alignment/>
    </xf>
    <xf numFmtId="177" fontId="5" fillId="0" borderId="52" xfId="0" applyNumberFormat="1" applyFont="1" applyBorder="1" applyAlignment="1">
      <alignment horizontal="center" vertical="center" shrinkToFi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46" xfId="0" applyFont="1" applyBorder="1" applyAlignment="1">
      <alignment horizontal="center" vertical="center" wrapText="1"/>
    </xf>
    <xf numFmtId="177" fontId="5" fillId="0" borderId="71" xfId="0" applyNumberFormat="1" applyFont="1" applyBorder="1" applyAlignment="1">
      <alignment horizontal="center" vertical="center" shrinkToFit="1"/>
    </xf>
    <xf numFmtId="177" fontId="5" fillId="0" borderId="72" xfId="0" applyNumberFormat="1" applyFont="1" applyBorder="1" applyAlignment="1">
      <alignment horizontal="center" vertical="center" shrinkToFit="1"/>
    </xf>
    <xf numFmtId="0" fontId="9" fillId="0" borderId="73" xfId="0" applyFont="1" applyBorder="1" applyAlignment="1">
      <alignment horizontal="left" vertical="center" wrapText="1"/>
    </xf>
    <xf numFmtId="0" fontId="9" fillId="0" borderId="65" xfId="0" applyFont="1" applyBorder="1" applyAlignment="1">
      <alignment horizontal="left" vertical="center" wrapText="1"/>
    </xf>
    <xf numFmtId="0" fontId="9" fillId="0" borderId="74" xfId="0" applyFont="1" applyBorder="1" applyAlignment="1">
      <alignment horizontal="left" vertical="center" wrapText="1"/>
    </xf>
    <xf numFmtId="177" fontId="5" fillId="0" borderId="75" xfId="0" applyNumberFormat="1" applyFont="1" applyBorder="1" applyAlignment="1">
      <alignment horizontal="center" vertical="center" shrinkToFit="1"/>
    </xf>
    <xf numFmtId="177" fontId="5" fillId="0" borderId="76" xfId="0" applyNumberFormat="1" applyFont="1" applyBorder="1" applyAlignment="1">
      <alignment horizontal="center" vertical="center" shrinkToFit="1"/>
    </xf>
    <xf numFmtId="177" fontId="5" fillId="0" borderId="70" xfId="0" applyNumberFormat="1" applyFont="1" applyBorder="1" applyAlignment="1">
      <alignment horizontal="center" vertical="center" shrinkToFit="1"/>
    </xf>
    <xf numFmtId="177" fontId="5" fillId="0" borderId="46" xfId="0" applyNumberFormat="1" applyFont="1" applyBorder="1" applyAlignment="1">
      <alignment horizontal="center" vertical="center" shrinkToFit="1"/>
    </xf>
    <xf numFmtId="0" fontId="25" fillId="0" borderId="44"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46" xfId="0" applyFont="1" applyBorder="1" applyAlignment="1">
      <alignment horizontal="center" vertical="center" wrapText="1"/>
    </xf>
    <xf numFmtId="0" fontId="21" fillId="0" borderId="44" xfId="0" applyNumberFormat="1" applyFont="1" applyBorder="1" applyAlignment="1" applyProtection="1">
      <alignment horizontal="center" vertical="top"/>
      <protection/>
    </xf>
    <xf numFmtId="0" fontId="21" fillId="0" borderId="70" xfId="0" applyNumberFormat="1" applyFont="1" applyBorder="1" applyAlignment="1" applyProtection="1">
      <alignment horizontal="center" vertical="top"/>
      <protection/>
    </xf>
    <xf numFmtId="0" fontId="21" fillId="0" borderId="46" xfId="0" applyNumberFormat="1" applyFont="1" applyBorder="1" applyAlignment="1" applyProtection="1">
      <alignment horizontal="center" vertical="top"/>
      <protection/>
    </xf>
    <xf numFmtId="0" fontId="9" fillId="0" borderId="67" xfId="0" applyFont="1" applyBorder="1" applyAlignment="1">
      <alignment horizontal="center" vertical="center" wrapText="1"/>
    </xf>
    <xf numFmtId="0" fontId="9" fillId="0" borderId="74" xfId="0" applyFont="1" applyBorder="1" applyAlignment="1">
      <alignment horizontal="center" vertical="center" wrapText="1"/>
    </xf>
    <xf numFmtId="0" fontId="21" fillId="0" borderId="52" xfId="0" applyNumberFormat="1" applyFont="1" applyBorder="1" applyAlignment="1" applyProtection="1">
      <alignment horizontal="center" vertical="top"/>
      <protection/>
    </xf>
    <xf numFmtId="0" fontId="9" fillId="0" borderId="29" xfId="0" applyFont="1" applyBorder="1" applyAlignment="1">
      <alignment horizontal="center" vertical="center" wrapText="1"/>
    </xf>
    <xf numFmtId="0" fontId="9" fillId="0" borderId="44" xfId="0" applyFont="1" applyBorder="1" applyAlignment="1">
      <alignment horizontal="center" vertical="center"/>
    </xf>
    <xf numFmtId="0" fontId="9" fillId="0" borderId="70"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2" fillId="0" borderId="13" xfId="0" applyFont="1" applyBorder="1" applyAlignment="1">
      <alignment horizontal="center" vertical="center" wrapText="1"/>
    </xf>
    <xf numFmtId="0" fontId="16" fillId="0" borderId="77" xfId="0" applyFont="1" applyFill="1" applyBorder="1" applyAlignment="1" applyProtection="1">
      <alignment horizontal="center"/>
      <protection/>
    </xf>
    <xf numFmtId="0" fontId="16" fillId="0" borderId="78" xfId="0" applyFont="1" applyFill="1" applyBorder="1" applyAlignment="1" applyProtection="1">
      <alignment horizontal="center"/>
      <protection/>
    </xf>
    <xf numFmtId="0" fontId="16" fillId="0" borderId="79" xfId="0" applyFont="1" applyFill="1" applyBorder="1" applyAlignment="1" applyProtection="1">
      <alignment horizontal="center"/>
      <protection/>
    </xf>
    <xf numFmtId="0" fontId="16" fillId="0" borderId="0" xfId="0" applyFont="1" applyAlignment="1">
      <alignment horizontal="left" shrinkToFit="1"/>
    </xf>
    <xf numFmtId="0" fontId="9" fillId="34" borderId="10" xfId="0" applyFont="1" applyFill="1" applyBorder="1" applyAlignment="1">
      <alignment horizontal="center" vertical="center"/>
    </xf>
    <xf numFmtId="0" fontId="9" fillId="34" borderId="26"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80" xfId="0" applyFont="1" applyFill="1" applyBorder="1" applyAlignment="1">
      <alignment horizontal="center" vertical="center"/>
    </xf>
    <xf numFmtId="0" fontId="9" fillId="34" borderId="81" xfId="0" applyFont="1" applyFill="1" applyBorder="1" applyAlignment="1">
      <alignment horizontal="center" vertical="center"/>
    </xf>
    <xf numFmtId="0" fontId="9" fillId="34" borderId="55" xfId="0" applyFont="1" applyFill="1" applyBorder="1" applyAlignment="1">
      <alignment horizontal="center" vertical="center"/>
    </xf>
    <xf numFmtId="0" fontId="16" fillId="0" borderId="82" xfId="0" applyFont="1" applyFill="1" applyBorder="1" applyAlignment="1" applyProtection="1">
      <alignment horizontal="center"/>
      <protection/>
    </xf>
    <xf numFmtId="0" fontId="16" fillId="0" borderId="83" xfId="0" applyFont="1" applyFill="1" applyBorder="1" applyAlignment="1" applyProtection="1">
      <alignment horizontal="center"/>
      <protection/>
    </xf>
    <xf numFmtId="0" fontId="16" fillId="0" borderId="84" xfId="0" applyFont="1" applyFill="1" applyBorder="1" applyAlignment="1" applyProtection="1">
      <alignment horizontal="center"/>
      <protection/>
    </xf>
    <xf numFmtId="0" fontId="9" fillId="0" borderId="85" xfId="0" applyFont="1" applyBorder="1" applyAlignment="1">
      <alignment horizontal="center" vertical="center"/>
    </xf>
    <xf numFmtId="0" fontId="9" fillId="0" borderId="19" xfId="0" applyFont="1" applyBorder="1" applyAlignment="1">
      <alignment horizontal="center" vertical="center"/>
    </xf>
    <xf numFmtId="0" fontId="25" fillId="33" borderId="82" xfId="0" applyFont="1" applyFill="1" applyBorder="1" applyAlignment="1" applyProtection="1">
      <alignment horizontal="center"/>
      <protection/>
    </xf>
    <xf numFmtId="0" fontId="25" fillId="33" borderId="83" xfId="0" applyFont="1" applyFill="1" applyBorder="1" applyAlignment="1" applyProtection="1">
      <alignment horizontal="center"/>
      <protection/>
    </xf>
    <xf numFmtId="0" fontId="25" fillId="33" borderId="84" xfId="0" applyFont="1" applyFill="1" applyBorder="1" applyAlignment="1" applyProtection="1">
      <alignment horizontal="center"/>
      <protection/>
    </xf>
    <xf numFmtId="0" fontId="25" fillId="33" borderId="77" xfId="0" applyFont="1" applyFill="1" applyBorder="1" applyAlignment="1" applyProtection="1">
      <alignment horizontal="center"/>
      <protection/>
    </xf>
    <xf numFmtId="0" fontId="25" fillId="33" borderId="78" xfId="0" applyFont="1" applyFill="1" applyBorder="1" applyAlignment="1" applyProtection="1">
      <alignment horizontal="center"/>
      <protection/>
    </xf>
    <xf numFmtId="0" fontId="25" fillId="33" borderId="79" xfId="0" applyFont="1" applyFill="1" applyBorder="1" applyAlignment="1" applyProtection="1">
      <alignment horizontal="center"/>
      <protection/>
    </xf>
    <xf numFmtId="0" fontId="9" fillId="0" borderId="50" xfId="0" applyFont="1" applyBorder="1" applyAlignment="1">
      <alignment horizontal="center" vertical="center" shrinkToFit="1"/>
    </xf>
    <xf numFmtId="0" fontId="10" fillId="0" borderId="31" xfId="0" applyFont="1" applyBorder="1" applyAlignment="1">
      <alignment horizontal="center" vertical="center" shrinkToFit="1"/>
    </xf>
    <xf numFmtId="0" fontId="8" fillId="34" borderId="30"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9" fillId="35" borderId="23"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19" xfId="0" applyFont="1" applyFill="1" applyBorder="1" applyAlignment="1">
      <alignment horizontal="center" vertical="center"/>
    </xf>
    <xf numFmtId="0" fontId="9" fillId="35" borderId="80" xfId="0" applyFont="1" applyFill="1" applyBorder="1" applyAlignment="1">
      <alignment horizontal="center" vertical="center"/>
    </xf>
    <xf numFmtId="0" fontId="9" fillId="35" borderId="81" xfId="0" applyFont="1" applyFill="1" applyBorder="1" applyAlignment="1">
      <alignment horizontal="center" vertical="center"/>
    </xf>
    <xf numFmtId="0" fontId="9" fillId="35" borderId="55" xfId="0" applyFont="1" applyFill="1" applyBorder="1" applyAlignment="1">
      <alignment horizontal="center" vertical="center"/>
    </xf>
    <xf numFmtId="0" fontId="8" fillId="35" borderId="30"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9" fillId="35" borderId="35" xfId="0" applyFont="1" applyFill="1" applyBorder="1" applyAlignment="1">
      <alignment horizontal="center" vertical="center"/>
    </xf>
    <xf numFmtId="0" fontId="9" fillId="35" borderId="36" xfId="0" applyFont="1" applyFill="1" applyBorder="1" applyAlignment="1">
      <alignment horizontal="center" vertical="center"/>
    </xf>
    <xf numFmtId="0" fontId="9" fillId="35" borderId="37" xfId="0" applyFont="1" applyFill="1" applyBorder="1" applyAlignment="1">
      <alignment horizontal="center" vertical="center"/>
    </xf>
    <xf numFmtId="0" fontId="16" fillId="0" borderId="0" xfId="0" applyFont="1" applyAlignment="1">
      <alignment horizontal="left"/>
    </xf>
    <xf numFmtId="0" fontId="66" fillId="0" borderId="0" xfId="0" applyFont="1" applyAlignment="1">
      <alignment horizontal="left"/>
    </xf>
    <xf numFmtId="0" fontId="5" fillId="0" borderId="0" xfId="0" applyFont="1" applyAlignment="1">
      <alignment/>
    </xf>
    <xf numFmtId="0" fontId="66" fillId="0" borderId="0" xfId="0" applyFont="1" applyFill="1" applyAlignment="1">
      <alignment horizontal="left" shrinkToFi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_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清單1" displayName="清單1" ref="T53:T865" comment="" totalsRowShown="0">
  <autoFilter ref="T53:T865"/>
  <tableColumns count="1">
    <tableColumn id="1" name="欄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J866"/>
  <sheetViews>
    <sheetView tabSelected="1" view="pageBreakPreview" zoomScaleSheetLayoutView="100" zoomScalePageLayoutView="0" workbookViewId="0" topLeftCell="A13">
      <selection activeCell="V22" sqref="V22"/>
    </sheetView>
  </sheetViews>
  <sheetFormatPr defaultColWidth="9.00390625" defaultRowHeight="16.5"/>
  <cols>
    <col min="1" max="1" width="6.625" style="0" customWidth="1"/>
    <col min="2" max="2" width="4.375" style="0" customWidth="1"/>
    <col min="3" max="3" width="3.25390625" style="0" customWidth="1"/>
    <col min="4" max="4" width="6.875" style="0" customWidth="1"/>
    <col min="5" max="5" width="3.25390625" style="0" customWidth="1"/>
    <col min="6" max="6" width="6.875" style="0" customWidth="1"/>
    <col min="7" max="7" width="6.25390625" style="0" customWidth="1"/>
    <col min="8" max="8" width="7.50390625" style="0" customWidth="1"/>
    <col min="9" max="14" width="6.875" style="0" customWidth="1"/>
    <col min="15" max="15" width="7.50390625" style="0" customWidth="1"/>
    <col min="16" max="20" width="6.875" style="0" customWidth="1"/>
    <col min="21" max="21" width="15.00390625" style="0" customWidth="1"/>
  </cols>
  <sheetData>
    <row r="1" spans="1:21" ht="19.5" customHeight="1">
      <c r="A1" s="29" t="s">
        <v>91</v>
      </c>
      <c r="B1" s="20"/>
      <c r="C1" s="21"/>
      <c r="D1" s="21"/>
      <c r="E1" s="1"/>
      <c r="F1" s="2"/>
      <c r="G1" s="5" t="s">
        <v>49</v>
      </c>
      <c r="H1" s="3"/>
      <c r="I1" s="3"/>
      <c r="J1" s="3"/>
      <c r="K1" s="3"/>
      <c r="L1" s="3"/>
      <c r="M1" s="3"/>
      <c r="N1" s="3"/>
      <c r="O1" s="57"/>
      <c r="P1" s="70" t="s">
        <v>109</v>
      </c>
      <c r="Q1" s="83" t="s">
        <v>92</v>
      </c>
      <c r="R1" s="84"/>
      <c r="S1" s="84"/>
      <c r="T1" s="85"/>
      <c r="U1" s="58" t="s">
        <v>110</v>
      </c>
    </row>
    <row r="2" spans="1:23" ht="21.75" customHeight="1">
      <c r="A2" s="20"/>
      <c r="B2" s="22"/>
      <c r="C2" s="21"/>
      <c r="D2" s="21"/>
      <c r="E2" s="1"/>
      <c r="F2" s="2"/>
      <c r="G2" s="5" t="s">
        <v>29</v>
      </c>
      <c r="H2" s="6"/>
      <c r="I2" s="6"/>
      <c r="J2" s="6"/>
      <c r="K2" s="6"/>
      <c r="L2" s="3"/>
      <c r="M2" s="3"/>
      <c r="N2" s="3"/>
      <c r="O2" s="106"/>
      <c r="P2" s="95"/>
      <c r="Q2" s="104" t="s">
        <v>422</v>
      </c>
      <c r="R2" s="86"/>
      <c r="S2" s="87"/>
      <c r="T2" s="88"/>
      <c r="U2" s="148"/>
      <c r="W2" s="41"/>
    </row>
    <row r="3" spans="1:23" ht="9.75" customHeight="1">
      <c r="A3" s="1"/>
      <c r="B3" s="4"/>
      <c r="C3" s="1"/>
      <c r="D3" s="1"/>
      <c r="E3" s="1"/>
      <c r="F3" s="2"/>
      <c r="G3" s="7"/>
      <c r="H3" s="8"/>
      <c r="I3" s="8"/>
      <c r="J3" s="8"/>
      <c r="K3" s="8"/>
      <c r="L3" s="7"/>
      <c r="M3" s="7"/>
      <c r="N3" s="7"/>
      <c r="O3" s="106"/>
      <c r="P3" s="96"/>
      <c r="Q3" s="105"/>
      <c r="R3" s="89"/>
      <c r="S3" s="90"/>
      <c r="T3" s="91"/>
      <c r="U3" s="149"/>
      <c r="W3" s="41"/>
    </row>
    <row r="4" spans="1:21" ht="33.75" customHeight="1" thickBot="1">
      <c r="A4" s="26" t="s">
        <v>32</v>
      </c>
      <c r="B4" s="27"/>
      <c r="C4" s="1"/>
      <c r="D4" s="1"/>
      <c r="E4" s="1"/>
      <c r="F4" s="33"/>
      <c r="G4" s="61" t="s">
        <v>416</v>
      </c>
      <c r="H4" s="62" t="s">
        <v>415</v>
      </c>
      <c r="I4" s="1"/>
      <c r="J4" s="1"/>
      <c r="K4" s="1"/>
      <c r="L4" s="4"/>
      <c r="M4" s="4"/>
      <c r="N4" s="28"/>
      <c r="O4" s="106"/>
      <c r="P4" s="97"/>
      <c r="Q4" s="77" t="s">
        <v>423</v>
      </c>
      <c r="R4" s="92"/>
      <c r="S4" s="93"/>
      <c r="T4" s="94"/>
      <c r="U4" s="150"/>
    </row>
    <row r="5" spans="1:23" ht="16.5" thickBot="1">
      <c r="A5" s="26" t="s">
        <v>33</v>
      </c>
      <c r="B5" s="27"/>
      <c r="C5" s="73" t="e">
        <f>VLOOKUP(R2,T52:U583,2,0)</f>
        <v>#N/A</v>
      </c>
      <c r="D5" s="73"/>
      <c r="E5" s="73"/>
      <c r="F5" s="73"/>
      <c r="G5" s="1"/>
      <c r="H5" s="1"/>
      <c r="I5" s="1"/>
      <c r="J5" s="1"/>
      <c r="K5" s="1"/>
      <c r="L5" s="4"/>
      <c r="M5" s="4"/>
      <c r="N5" s="28"/>
      <c r="O5" s="28"/>
      <c r="P5" s="74"/>
      <c r="Q5" s="75"/>
      <c r="R5" s="75"/>
      <c r="S5" s="75"/>
      <c r="T5" s="74"/>
      <c r="U5" s="76"/>
      <c r="W5" s="41"/>
    </row>
    <row r="6" spans="1:21" ht="16.5" customHeight="1">
      <c r="A6" s="118" t="s">
        <v>34</v>
      </c>
      <c r="B6" s="119"/>
      <c r="C6" s="195" t="s">
        <v>419</v>
      </c>
      <c r="D6" s="196"/>
      <c r="E6" s="196"/>
      <c r="F6" s="197"/>
      <c r="G6" s="115" t="s">
        <v>35</v>
      </c>
      <c r="H6" s="10" t="s">
        <v>36</v>
      </c>
      <c r="I6" s="98" t="s">
        <v>37</v>
      </c>
      <c r="J6" s="112"/>
      <c r="K6" s="112"/>
      <c r="L6" s="113"/>
      <c r="M6" s="113"/>
      <c r="N6" s="114"/>
      <c r="O6" s="72" t="s">
        <v>36</v>
      </c>
      <c r="P6" s="98" t="s">
        <v>38</v>
      </c>
      <c r="Q6" s="99"/>
      <c r="R6" s="99"/>
      <c r="S6" s="78"/>
      <c r="T6" s="71" t="s">
        <v>93</v>
      </c>
      <c r="U6" s="167" t="s">
        <v>159</v>
      </c>
    </row>
    <row r="7" spans="1:21" ht="3.75" customHeight="1">
      <c r="A7" s="120"/>
      <c r="B7" s="121"/>
      <c r="C7" s="198"/>
      <c r="D7" s="199"/>
      <c r="E7" s="199"/>
      <c r="F7" s="200"/>
      <c r="G7" s="116"/>
      <c r="H7" s="65"/>
      <c r="I7" s="63"/>
      <c r="J7" s="66"/>
      <c r="K7" s="66"/>
      <c r="L7" s="67"/>
      <c r="M7" s="67"/>
      <c r="N7" s="68"/>
      <c r="O7" s="53"/>
      <c r="P7" s="63"/>
      <c r="Q7" s="64"/>
      <c r="R7" s="64"/>
      <c r="S7" s="54"/>
      <c r="T7" s="56"/>
      <c r="U7" s="168"/>
    </row>
    <row r="8" spans="1:21" ht="42" customHeight="1">
      <c r="A8" s="212" t="s">
        <v>39</v>
      </c>
      <c r="B8" s="213"/>
      <c r="C8" s="214" t="s">
        <v>418</v>
      </c>
      <c r="D8" s="215"/>
      <c r="E8" s="214" t="s">
        <v>417</v>
      </c>
      <c r="F8" s="215"/>
      <c r="G8" s="117"/>
      <c r="H8" s="11" t="s">
        <v>40</v>
      </c>
      <c r="I8" s="51" t="s">
        <v>41</v>
      </c>
      <c r="J8" s="51" t="s">
        <v>104</v>
      </c>
      <c r="K8" s="52" t="s">
        <v>105</v>
      </c>
      <c r="L8" s="49" t="s">
        <v>111</v>
      </c>
      <c r="M8" s="52" t="s">
        <v>425</v>
      </c>
      <c r="N8" s="30" t="s">
        <v>106</v>
      </c>
      <c r="O8" s="47" t="s">
        <v>103</v>
      </c>
      <c r="P8" s="55" t="s">
        <v>107</v>
      </c>
      <c r="Q8" s="59" t="s">
        <v>112</v>
      </c>
      <c r="R8" s="59" t="s">
        <v>108</v>
      </c>
      <c r="S8" s="50" t="s">
        <v>426</v>
      </c>
      <c r="T8" s="48" t="s">
        <v>158</v>
      </c>
      <c r="U8" s="169"/>
    </row>
    <row r="9" spans="1:21" ht="15.75">
      <c r="A9" s="122"/>
      <c r="B9" s="123"/>
      <c r="C9" s="216"/>
      <c r="D9" s="217"/>
      <c r="E9" s="217"/>
      <c r="F9" s="218"/>
      <c r="G9" s="184"/>
      <c r="H9" s="162"/>
      <c r="I9" s="138">
        <f>ROUND(IF(H10*0.05&lt;2000,0,H10*0.05),0)</f>
        <v>0</v>
      </c>
      <c r="J9" s="158"/>
      <c r="K9" s="158"/>
      <c r="L9" s="158"/>
      <c r="M9" s="107">
        <f>IF(G10="專任助理",ROUND(H10*0.06,0),0)</f>
        <v>0</v>
      </c>
      <c r="N9" s="140">
        <f>ROUND(SUM(I10:M11),0)</f>
        <v>0</v>
      </c>
      <c r="O9" s="102">
        <f>H10-N9</f>
        <v>0</v>
      </c>
      <c r="P9" s="161"/>
      <c r="Q9" s="161"/>
      <c r="R9" s="161"/>
      <c r="S9" s="157">
        <f>M9</f>
        <v>0</v>
      </c>
      <c r="T9" s="182" t="str">
        <f>IF(OR(D11&gt;0,F11&gt;0),"轉帳"," ")</f>
        <v> </v>
      </c>
      <c r="U9" s="183"/>
    </row>
    <row r="10" spans="1:21" ht="15.75" customHeight="1">
      <c r="A10" s="124"/>
      <c r="B10" s="125"/>
      <c r="C10" s="219"/>
      <c r="D10" s="220"/>
      <c r="E10" s="220"/>
      <c r="F10" s="221"/>
      <c r="G10" s="185"/>
      <c r="H10" s="163"/>
      <c r="I10" s="165"/>
      <c r="J10" s="159"/>
      <c r="K10" s="159"/>
      <c r="L10" s="159"/>
      <c r="M10" s="108"/>
      <c r="N10" s="170"/>
      <c r="O10" s="172"/>
      <c r="P10" s="161"/>
      <c r="Q10" s="161"/>
      <c r="R10" s="161"/>
      <c r="S10" s="157"/>
      <c r="T10" s="182"/>
      <c r="U10" s="183"/>
    </row>
    <row r="11" spans="1:21" ht="15.75" customHeight="1">
      <c r="A11" s="110"/>
      <c r="B11" s="111"/>
      <c r="C11" s="222"/>
      <c r="D11" s="223"/>
      <c r="E11" s="222"/>
      <c r="F11" s="223"/>
      <c r="G11" s="116"/>
      <c r="H11" s="164"/>
      <c r="I11" s="166"/>
      <c r="J11" s="160"/>
      <c r="K11" s="160"/>
      <c r="L11" s="160"/>
      <c r="M11" s="109"/>
      <c r="N11" s="171"/>
      <c r="O11" s="173"/>
      <c r="P11" s="161"/>
      <c r="Q11" s="161"/>
      <c r="R11" s="161"/>
      <c r="S11" s="157"/>
      <c r="T11" s="182"/>
      <c r="U11" s="79" t="s">
        <v>161</v>
      </c>
    </row>
    <row r="12" spans="1:21" ht="18.75" customHeight="1">
      <c r="A12" s="122"/>
      <c r="B12" s="123"/>
      <c r="C12" s="224"/>
      <c r="D12" s="225"/>
      <c r="E12" s="225"/>
      <c r="F12" s="226"/>
      <c r="G12" s="184"/>
      <c r="H12" s="162"/>
      <c r="I12" s="138">
        <f>ROUND(IF(H13*0.05&lt;2000,0,H13*0.05),0)</f>
        <v>0</v>
      </c>
      <c r="J12" s="158"/>
      <c r="K12" s="158"/>
      <c r="L12" s="158"/>
      <c r="M12" s="107">
        <f>IF(G13="專任助理",ROUND(H13*0.06,0),0)</f>
        <v>0</v>
      </c>
      <c r="N12" s="140">
        <f>ROUND(SUM(I13:M14),0)</f>
        <v>0</v>
      </c>
      <c r="O12" s="102">
        <f>H13-N12</f>
        <v>0</v>
      </c>
      <c r="P12" s="174"/>
      <c r="Q12" s="174"/>
      <c r="R12" s="174"/>
      <c r="S12" s="102">
        <f>M12</f>
        <v>0</v>
      </c>
      <c r="T12" s="177" t="str">
        <f>IF(OR(D14&gt;0,F14&gt;0),"轉帳"," ")</f>
        <v> </v>
      </c>
      <c r="U12" s="180"/>
    </row>
    <row r="13" spans="1:21" ht="15.75">
      <c r="A13" s="124"/>
      <c r="B13" s="125"/>
      <c r="C13" s="219"/>
      <c r="D13" s="220"/>
      <c r="E13" s="220"/>
      <c r="F13" s="221"/>
      <c r="G13" s="185"/>
      <c r="H13" s="163"/>
      <c r="I13" s="165"/>
      <c r="J13" s="159"/>
      <c r="K13" s="159"/>
      <c r="L13" s="159"/>
      <c r="M13" s="108"/>
      <c r="N13" s="170"/>
      <c r="O13" s="172"/>
      <c r="P13" s="175"/>
      <c r="Q13" s="175"/>
      <c r="R13" s="175"/>
      <c r="S13" s="172"/>
      <c r="T13" s="178"/>
      <c r="U13" s="181"/>
    </row>
    <row r="14" spans="1:21" ht="15.75" customHeight="1">
      <c r="A14" s="110"/>
      <c r="B14" s="111"/>
      <c r="C14" s="222"/>
      <c r="D14" s="223"/>
      <c r="E14" s="222"/>
      <c r="F14" s="223"/>
      <c r="G14" s="116"/>
      <c r="H14" s="164"/>
      <c r="I14" s="166"/>
      <c r="J14" s="160"/>
      <c r="K14" s="160"/>
      <c r="L14" s="160"/>
      <c r="M14" s="109"/>
      <c r="N14" s="171"/>
      <c r="O14" s="173"/>
      <c r="P14" s="176"/>
      <c r="Q14" s="176"/>
      <c r="R14" s="176"/>
      <c r="S14" s="173"/>
      <c r="T14" s="179"/>
      <c r="U14" s="79" t="s">
        <v>160</v>
      </c>
    </row>
    <row r="15" spans="1:21" ht="14.25" customHeight="1">
      <c r="A15" s="204" t="s">
        <v>34</v>
      </c>
      <c r="B15" s="205"/>
      <c r="C15" s="206" t="s">
        <v>419</v>
      </c>
      <c r="D15" s="207"/>
      <c r="E15" s="207"/>
      <c r="F15" s="208"/>
      <c r="G15" s="116" t="s">
        <v>35</v>
      </c>
      <c r="H15" s="65" t="s">
        <v>36</v>
      </c>
      <c r="I15" s="186" t="s">
        <v>37</v>
      </c>
      <c r="J15" s="187"/>
      <c r="K15" s="187"/>
      <c r="L15" s="188"/>
      <c r="M15" s="188"/>
      <c r="N15" s="189"/>
      <c r="O15" s="53" t="s">
        <v>36</v>
      </c>
      <c r="P15" s="186" t="s">
        <v>38</v>
      </c>
      <c r="Q15" s="190"/>
      <c r="R15" s="190"/>
      <c r="S15" s="54"/>
      <c r="T15" s="56" t="s">
        <v>93</v>
      </c>
      <c r="U15" s="168" t="s">
        <v>429</v>
      </c>
    </row>
    <row r="16" spans="1:21" ht="13.5" customHeight="1">
      <c r="A16" s="120"/>
      <c r="B16" s="121"/>
      <c r="C16" s="209" t="s">
        <v>420</v>
      </c>
      <c r="D16" s="210"/>
      <c r="E16" s="210"/>
      <c r="F16" s="211"/>
      <c r="G16" s="116"/>
      <c r="H16" s="65"/>
      <c r="I16" s="63"/>
      <c r="J16" s="66"/>
      <c r="K16" s="66"/>
      <c r="L16" s="67"/>
      <c r="M16" s="67"/>
      <c r="N16" s="68"/>
      <c r="O16" s="53"/>
      <c r="P16" s="63"/>
      <c r="Q16" s="64"/>
      <c r="R16" s="64"/>
      <c r="S16" s="54"/>
      <c r="T16" s="56"/>
      <c r="U16" s="168"/>
    </row>
    <row r="17" spans="1:21" ht="38.25" customHeight="1">
      <c r="A17" s="212" t="s">
        <v>39</v>
      </c>
      <c r="B17" s="213"/>
      <c r="C17" s="126" t="s">
        <v>424</v>
      </c>
      <c r="D17" s="127"/>
      <c r="E17" s="128" t="s">
        <v>421</v>
      </c>
      <c r="F17" s="127"/>
      <c r="G17" s="117"/>
      <c r="H17" s="11" t="s">
        <v>40</v>
      </c>
      <c r="I17" s="51" t="s">
        <v>41</v>
      </c>
      <c r="J17" s="51" t="s">
        <v>104</v>
      </c>
      <c r="K17" s="52" t="s">
        <v>105</v>
      </c>
      <c r="L17" s="49" t="s">
        <v>111</v>
      </c>
      <c r="M17" s="52" t="s">
        <v>425</v>
      </c>
      <c r="N17" s="30" t="s">
        <v>106</v>
      </c>
      <c r="O17" s="47" t="s">
        <v>103</v>
      </c>
      <c r="P17" s="55" t="s">
        <v>107</v>
      </c>
      <c r="Q17" s="59" t="s">
        <v>112</v>
      </c>
      <c r="R17" s="59" t="s">
        <v>108</v>
      </c>
      <c r="S17" s="50" t="s">
        <v>426</v>
      </c>
      <c r="T17" s="48" t="s">
        <v>158</v>
      </c>
      <c r="U17" s="169"/>
    </row>
    <row r="18" spans="1:21" ht="15.75">
      <c r="A18" s="122"/>
      <c r="B18" s="123"/>
      <c r="C18" s="201"/>
      <c r="D18" s="202"/>
      <c r="E18" s="202"/>
      <c r="F18" s="203"/>
      <c r="G18" s="184"/>
      <c r="H18" s="162"/>
      <c r="I18" s="138">
        <f>ROUND(IF(H19*0.05&lt;2000,0,H19*0.05),0)</f>
        <v>0</v>
      </c>
      <c r="J18" s="158"/>
      <c r="K18" s="158"/>
      <c r="L18" s="158"/>
      <c r="M18" s="107">
        <f>IF(G19="專任助理",ROUND(H19*0.06,0),0)</f>
        <v>0</v>
      </c>
      <c r="N18" s="140">
        <f>ROUND(SUM(I19:M20),0)</f>
        <v>0</v>
      </c>
      <c r="O18" s="102">
        <f>H19-N18</f>
        <v>0</v>
      </c>
      <c r="P18" s="161"/>
      <c r="Q18" s="161"/>
      <c r="R18" s="161"/>
      <c r="S18" s="157">
        <f>M18</f>
        <v>0</v>
      </c>
      <c r="T18" s="182" t="str">
        <f>IF(OR(D20&gt;0,F20&gt;0),"轉帳"," ")</f>
        <v> </v>
      </c>
      <c r="U18" s="183"/>
    </row>
    <row r="19" spans="1:21" ht="15.75">
      <c r="A19" s="124"/>
      <c r="B19" s="125"/>
      <c r="C19" s="191"/>
      <c r="D19" s="192"/>
      <c r="E19" s="192"/>
      <c r="F19" s="193"/>
      <c r="G19" s="185"/>
      <c r="H19" s="163"/>
      <c r="I19" s="165"/>
      <c r="J19" s="159"/>
      <c r="K19" s="159"/>
      <c r="L19" s="159"/>
      <c r="M19" s="108"/>
      <c r="N19" s="170"/>
      <c r="O19" s="172"/>
      <c r="P19" s="161"/>
      <c r="Q19" s="161"/>
      <c r="R19" s="161"/>
      <c r="S19" s="157"/>
      <c r="T19" s="182"/>
      <c r="U19" s="183"/>
    </row>
    <row r="20" spans="1:21" ht="15.75">
      <c r="A20" s="110"/>
      <c r="B20" s="111"/>
      <c r="C20" s="80"/>
      <c r="D20" s="81"/>
      <c r="E20" s="82"/>
      <c r="F20" s="81"/>
      <c r="G20" s="116"/>
      <c r="H20" s="164"/>
      <c r="I20" s="166"/>
      <c r="J20" s="160"/>
      <c r="K20" s="160"/>
      <c r="L20" s="160"/>
      <c r="M20" s="109"/>
      <c r="N20" s="171"/>
      <c r="O20" s="173"/>
      <c r="P20" s="161"/>
      <c r="Q20" s="161"/>
      <c r="R20" s="161"/>
      <c r="S20" s="157"/>
      <c r="T20" s="182"/>
      <c r="U20" s="79" t="s">
        <v>160</v>
      </c>
    </row>
    <row r="21" spans="1:21" ht="15.75">
      <c r="A21" s="122"/>
      <c r="B21" s="123"/>
      <c r="C21" s="201"/>
      <c r="D21" s="202"/>
      <c r="E21" s="202"/>
      <c r="F21" s="203"/>
      <c r="G21" s="184"/>
      <c r="H21" s="162"/>
      <c r="I21" s="138">
        <f>ROUND(IF(H22*0.05&lt;2000,0,H22*0.05),0)</f>
        <v>0</v>
      </c>
      <c r="J21" s="158"/>
      <c r="K21" s="158"/>
      <c r="L21" s="158"/>
      <c r="M21" s="107">
        <f>IF(G22="專任助理",ROUND(H22*0.06,0),0)</f>
        <v>0</v>
      </c>
      <c r="N21" s="140">
        <f>ROUND(SUM(I22:M23),0)</f>
        <v>0</v>
      </c>
      <c r="O21" s="102">
        <f>H22-N21</f>
        <v>0</v>
      </c>
      <c r="P21" s="161"/>
      <c r="Q21" s="161"/>
      <c r="R21" s="161"/>
      <c r="S21" s="157">
        <f>M21</f>
        <v>0</v>
      </c>
      <c r="T21" s="182" t="str">
        <f>IF(OR(D23&gt;0,F23&gt;0),"轉帳"," ")</f>
        <v> </v>
      </c>
      <c r="U21" s="183"/>
    </row>
    <row r="22" spans="1:21" ht="12" customHeight="1">
      <c r="A22" s="124"/>
      <c r="B22" s="125"/>
      <c r="C22" s="191"/>
      <c r="D22" s="192"/>
      <c r="E22" s="192"/>
      <c r="F22" s="193"/>
      <c r="G22" s="185"/>
      <c r="H22" s="163"/>
      <c r="I22" s="165"/>
      <c r="J22" s="159"/>
      <c r="K22" s="159"/>
      <c r="L22" s="159"/>
      <c r="M22" s="108"/>
      <c r="N22" s="170"/>
      <c r="O22" s="172"/>
      <c r="P22" s="161"/>
      <c r="Q22" s="161"/>
      <c r="R22" s="161"/>
      <c r="S22" s="157"/>
      <c r="T22" s="182"/>
      <c r="U22" s="183"/>
    </row>
    <row r="23" spans="1:21" ht="18" customHeight="1">
      <c r="A23" s="110"/>
      <c r="B23" s="111"/>
      <c r="C23" s="80"/>
      <c r="D23" s="81"/>
      <c r="E23" s="82"/>
      <c r="F23" s="81"/>
      <c r="G23" s="116"/>
      <c r="H23" s="164"/>
      <c r="I23" s="166"/>
      <c r="J23" s="160"/>
      <c r="K23" s="160"/>
      <c r="L23" s="160"/>
      <c r="M23" s="109"/>
      <c r="N23" s="171"/>
      <c r="O23" s="173"/>
      <c r="P23" s="161"/>
      <c r="Q23" s="161"/>
      <c r="R23" s="161"/>
      <c r="S23" s="157"/>
      <c r="T23" s="182"/>
      <c r="U23" s="79" t="s">
        <v>160</v>
      </c>
    </row>
    <row r="24" spans="1:21" ht="15.75">
      <c r="A24" s="133"/>
      <c r="B24" s="134"/>
      <c r="C24" s="142"/>
      <c r="D24" s="143"/>
      <c r="E24" s="143"/>
      <c r="F24" s="144"/>
      <c r="G24" s="100" t="s">
        <v>42</v>
      </c>
      <c r="H24" s="102">
        <f>SUM(H10:H23)</f>
        <v>0</v>
      </c>
      <c r="I24" s="138">
        <f>SUM(I9:I23)</f>
        <v>0</v>
      </c>
      <c r="J24" s="131">
        <f>SUM(J10:J23)</f>
        <v>0</v>
      </c>
      <c r="K24" s="131">
        <f>SUM(K10:K23)</f>
        <v>0</v>
      </c>
      <c r="L24" s="131">
        <f>SUM(L10:L23)</f>
        <v>0</v>
      </c>
      <c r="M24" s="131">
        <f>SUM(M9:M23)</f>
        <v>0</v>
      </c>
      <c r="N24" s="140">
        <f>SUM(N9:N23)</f>
        <v>0</v>
      </c>
      <c r="O24" s="102">
        <f>H24-N24</f>
        <v>0</v>
      </c>
      <c r="P24" s="138">
        <f>SUM(P10:P23)</f>
        <v>0</v>
      </c>
      <c r="Q24" s="131">
        <f>SUM(Q10:Q23)</f>
        <v>0</v>
      </c>
      <c r="R24" s="131">
        <f>SUM(R10:R23)</f>
        <v>0</v>
      </c>
      <c r="S24" s="153">
        <f>SUM(S9:S23)</f>
        <v>0</v>
      </c>
      <c r="T24" s="155"/>
      <c r="U24" s="151"/>
    </row>
    <row r="25" spans="1:21" ht="12" customHeight="1" thickBot="1">
      <c r="A25" s="135"/>
      <c r="B25" s="136"/>
      <c r="C25" s="145"/>
      <c r="D25" s="146"/>
      <c r="E25" s="146"/>
      <c r="F25" s="147"/>
      <c r="G25" s="101"/>
      <c r="H25" s="103"/>
      <c r="I25" s="139"/>
      <c r="J25" s="137"/>
      <c r="K25" s="137"/>
      <c r="L25" s="137"/>
      <c r="M25" s="137"/>
      <c r="N25" s="141"/>
      <c r="O25" s="130"/>
      <c r="P25" s="139"/>
      <c r="Q25" s="132"/>
      <c r="R25" s="132"/>
      <c r="S25" s="154"/>
      <c r="T25" s="156"/>
      <c r="U25" s="152"/>
    </row>
    <row r="26" spans="1:21" ht="14.25" customHeight="1">
      <c r="A26" s="7"/>
      <c r="B26" s="7"/>
      <c r="C26" s="7"/>
      <c r="D26" s="7"/>
      <c r="E26" s="7"/>
      <c r="F26" s="7"/>
      <c r="G26" s="7"/>
      <c r="H26" s="7"/>
      <c r="I26" s="7"/>
      <c r="J26" s="7"/>
      <c r="K26" s="7"/>
      <c r="L26" s="7"/>
      <c r="M26" s="7"/>
      <c r="N26" s="7"/>
      <c r="O26" s="7"/>
      <c r="P26" s="7"/>
      <c r="Q26" s="7"/>
      <c r="R26" s="7"/>
      <c r="S26" s="7"/>
      <c r="T26" s="7"/>
      <c r="U26" s="7"/>
    </row>
    <row r="27" spans="1:19" ht="16.5" customHeight="1">
      <c r="A27" s="13" t="s">
        <v>46</v>
      </c>
      <c r="B27" s="12"/>
      <c r="E27" s="13" t="s">
        <v>48</v>
      </c>
      <c r="F27" s="13"/>
      <c r="I27" s="18" t="s">
        <v>102</v>
      </c>
      <c r="J27" s="60"/>
      <c r="M27" s="14" t="s">
        <v>44</v>
      </c>
      <c r="P27" s="18" t="s">
        <v>114</v>
      </c>
      <c r="S27" s="12" t="s">
        <v>43</v>
      </c>
    </row>
    <row r="28" spans="2:19" ht="14.25" customHeight="1">
      <c r="B28" s="15"/>
      <c r="E28" s="18" t="s">
        <v>30</v>
      </c>
      <c r="H28" s="17"/>
      <c r="I28" s="17"/>
      <c r="J28" s="16"/>
      <c r="K28" s="42"/>
      <c r="L28" s="17"/>
      <c r="M28" s="17"/>
      <c r="O28" s="16"/>
      <c r="P28" s="16"/>
      <c r="Q28" s="16"/>
      <c r="S28" s="12" t="s">
        <v>47</v>
      </c>
    </row>
    <row r="29" spans="1:21" ht="6" customHeight="1">
      <c r="A29" s="38"/>
      <c r="B29" s="39"/>
      <c r="C29" s="39"/>
      <c r="D29" s="17"/>
      <c r="F29" s="37"/>
      <c r="G29" s="37"/>
      <c r="H29" s="39"/>
      <c r="I29" s="40"/>
      <c r="J29" s="39"/>
      <c r="K29" s="39"/>
      <c r="N29" s="37"/>
      <c r="O29" s="39"/>
      <c r="P29" s="39"/>
      <c r="Q29" s="39"/>
      <c r="R29" s="37"/>
      <c r="S29" s="37"/>
      <c r="T29" s="37"/>
      <c r="U29" s="39"/>
    </row>
    <row r="30" spans="1:21" ht="14.25" customHeight="1">
      <c r="A30" s="37"/>
      <c r="B30" s="37"/>
      <c r="C30" s="37"/>
      <c r="D30" s="37"/>
      <c r="E30" s="37"/>
      <c r="F30" s="37"/>
      <c r="I30" s="13" t="s">
        <v>113</v>
      </c>
      <c r="J30" s="60"/>
      <c r="M30" s="13" t="s">
        <v>45</v>
      </c>
      <c r="N30" s="39"/>
      <c r="O30" s="129"/>
      <c r="P30" s="129"/>
      <c r="Q30" s="129"/>
      <c r="R30" s="39"/>
      <c r="S30" s="39"/>
      <c r="T30" s="39"/>
      <c r="U30" s="39"/>
    </row>
    <row r="31" spans="1:21" ht="15.75">
      <c r="A31" s="227" t="s">
        <v>427</v>
      </c>
      <c r="B31" s="227"/>
      <c r="C31" s="227"/>
      <c r="D31" s="227"/>
      <c r="E31" s="227"/>
      <c r="F31" s="227"/>
      <c r="G31" s="227"/>
      <c r="H31" s="227"/>
      <c r="I31" s="227"/>
      <c r="J31" s="227"/>
      <c r="K31" s="227"/>
      <c r="L31" s="227"/>
      <c r="M31" s="227"/>
      <c r="N31" s="227"/>
      <c r="O31" s="227"/>
      <c r="P31" s="227"/>
      <c r="Q31" s="227"/>
      <c r="R31" s="227"/>
      <c r="S31" s="227"/>
      <c r="T31" s="227"/>
      <c r="U31" s="227"/>
    </row>
    <row r="32" spans="1:21" ht="15.75">
      <c r="A32" s="194" t="s">
        <v>428</v>
      </c>
      <c r="B32" s="194"/>
      <c r="C32" s="194"/>
      <c r="D32" s="194"/>
      <c r="E32" s="194"/>
      <c r="F32" s="194"/>
      <c r="G32" s="194"/>
      <c r="H32" s="194"/>
      <c r="I32" s="194"/>
      <c r="J32" s="194"/>
      <c r="K32" s="194"/>
      <c r="L32" s="194"/>
      <c r="M32" s="194"/>
      <c r="N32" s="194"/>
      <c r="O32" s="194"/>
      <c r="P32" s="194"/>
      <c r="Q32" s="194"/>
      <c r="R32" s="194"/>
      <c r="S32" s="194"/>
      <c r="T32" s="194"/>
      <c r="U32" s="194"/>
    </row>
    <row r="33" spans="1:22" ht="15.75">
      <c r="A33" s="230" t="s">
        <v>431</v>
      </c>
      <c r="B33" s="230"/>
      <c r="C33" s="230"/>
      <c r="D33" s="230"/>
      <c r="E33" s="230"/>
      <c r="F33" s="230"/>
      <c r="G33" s="230"/>
      <c r="H33" s="230"/>
      <c r="I33" s="230"/>
      <c r="J33" s="230"/>
      <c r="K33" s="230"/>
      <c r="L33" s="230"/>
      <c r="M33" s="230"/>
      <c r="N33" s="230"/>
      <c r="O33" s="230"/>
      <c r="P33" s="230"/>
      <c r="Q33" s="230"/>
      <c r="R33" s="230"/>
      <c r="S33" s="230"/>
      <c r="T33" s="230"/>
      <c r="U33" s="230"/>
      <c r="V33" s="69"/>
    </row>
    <row r="34" spans="1:21" ht="15.75">
      <c r="A34" s="228" t="s">
        <v>430</v>
      </c>
      <c r="B34" s="228"/>
      <c r="C34" s="228"/>
      <c r="D34" s="228"/>
      <c r="E34" s="228"/>
      <c r="F34" s="228"/>
      <c r="G34" s="228"/>
      <c r="H34" s="228"/>
      <c r="I34" s="228"/>
      <c r="J34" s="228"/>
      <c r="K34" s="228"/>
      <c r="L34" s="228"/>
      <c r="M34" s="228"/>
      <c r="N34" s="228"/>
      <c r="O34" s="228"/>
      <c r="P34" s="228"/>
      <c r="Q34" s="228"/>
      <c r="R34" s="228"/>
      <c r="S34" s="228"/>
      <c r="T34" s="228"/>
      <c r="U34" s="228"/>
    </row>
    <row r="35" spans="1:21" ht="15.75">
      <c r="A35" s="23"/>
      <c r="B35" s="229"/>
      <c r="C35" s="229"/>
      <c r="D35" s="229"/>
      <c r="E35" s="229"/>
      <c r="F35" s="229"/>
      <c r="G35" s="229"/>
      <c r="H35" s="229"/>
      <c r="I35" s="229"/>
      <c r="J35" s="229"/>
      <c r="K35" s="229"/>
      <c r="L35" s="229"/>
      <c r="M35" s="229"/>
      <c r="N35" s="229"/>
      <c r="O35" s="229"/>
      <c r="P35" s="229"/>
      <c r="Q35" s="229"/>
      <c r="R35" s="229"/>
      <c r="S35" s="229"/>
      <c r="T35" s="229"/>
      <c r="U35" s="229"/>
    </row>
    <row r="36" ht="15.75">
      <c r="A36" s="23"/>
    </row>
    <row r="37" ht="15.75">
      <c r="A37" s="23"/>
    </row>
    <row r="38" ht="15.75">
      <c r="A38" s="23"/>
    </row>
    <row r="39" ht="15.75">
      <c r="A39" s="23"/>
    </row>
    <row r="40" ht="15.75">
      <c r="A40" s="23"/>
    </row>
    <row r="41" ht="15.75">
      <c r="A41" s="23"/>
    </row>
    <row r="42" ht="15.75">
      <c r="A42" s="23"/>
    </row>
    <row r="43" ht="15.75">
      <c r="A43" s="23"/>
    </row>
    <row r="44" ht="15.75">
      <c r="A44" s="23"/>
    </row>
    <row r="45" ht="15.75">
      <c r="A45" s="23"/>
    </row>
    <row r="46" ht="15.75">
      <c r="A46" s="23"/>
    </row>
    <row r="47" ht="15.75">
      <c r="A47" s="23"/>
    </row>
    <row r="48" ht="15.75">
      <c r="A48" s="23"/>
    </row>
    <row r="49" ht="24" customHeight="1">
      <c r="A49" s="23"/>
    </row>
    <row r="50" spans="1:22" ht="15.75">
      <c r="A50" s="23"/>
      <c r="V50" s="31">
        <f>H24+P24+Q24+R24</f>
        <v>0</v>
      </c>
    </row>
    <row r="51" ht="15.75">
      <c r="V51" s="31">
        <f>H24+P24+Q24+R24+S24</f>
        <v>0</v>
      </c>
    </row>
    <row r="52" spans="8:14" ht="15.75">
      <c r="H52" s="24"/>
      <c r="I52" s="25"/>
      <c r="J52" s="25"/>
      <c r="K52" s="25"/>
      <c r="L52" s="25"/>
      <c r="M52" s="25"/>
      <c r="N52" s="25"/>
    </row>
    <row r="53" spans="3:21" ht="24.75">
      <c r="C53" s="19" t="s">
        <v>56</v>
      </c>
      <c r="H53" s="24"/>
      <c r="I53" s="25"/>
      <c r="J53" s="25"/>
      <c r="K53" s="25"/>
      <c r="L53" s="14" t="s">
        <v>101</v>
      </c>
      <c r="M53" s="14"/>
      <c r="N53" s="25"/>
      <c r="R53" t="s">
        <v>55</v>
      </c>
      <c r="T53" s="45" t="s">
        <v>31</v>
      </c>
      <c r="U53" s="36" t="s">
        <v>24</v>
      </c>
    </row>
    <row r="54" spans="3:21" ht="15.75">
      <c r="C54" s="19" t="s">
        <v>57</v>
      </c>
      <c r="G54" t="s">
        <v>50</v>
      </c>
      <c r="H54" s="24"/>
      <c r="I54" s="25"/>
      <c r="J54" s="25"/>
      <c r="K54" s="25"/>
      <c r="L54" s="32"/>
      <c r="M54" s="32"/>
      <c r="N54" s="25"/>
      <c r="R54" t="s">
        <v>94</v>
      </c>
      <c r="T54" s="46"/>
      <c r="U54" s="36"/>
    </row>
    <row r="55" spans="3:21" ht="87.75">
      <c r="C55" s="19" t="s">
        <v>58</v>
      </c>
      <c r="G55" t="s">
        <v>100</v>
      </c>
      <c r="H55" s="24"/>
      <c r="I55" s="25"/>
      <c r="J55" s="25"/>
      <c r="K55" s="25"/>
      <c r="L55" s="35">
        <f>ROUND(H10*0,0)</f>
        <v>0</v>
      </c>
      <c r="M55" s="35"/>
      <c r="N55" s="25"/>
      <c r="R55" t="s">
        <v>95</v>
      </c>
      <c r="T55" s="46" t="s">
        <v>115</v>
      </c>
      <c r="U55" s="36" t="s">
        <v>116</v>
      </c>
    </row>
    <row r="56" spans="3:21" ht="63">
      <c r="C56" s="19" t="s">
        <v>59</v>
      </c>
      <c r="G56" t="s">
        <v>52</v>
      </c>
      <c r="H56" s="24"/>
      <c r="I56" s="25"/>
      <c r="J56" s="25"/>
      <c r="K56" s="25"/>
      <c r="L56" s="35">
        <f>ROUND(H10*1%,0)</f>
        <v>0</v>
      </c>
      <c r="M56" s="35"/>
      <c r="N56" s="25"/>
      <c r="P56" t="str">
        <f>" "</f>
        <v> </v>
      </c>
      <c r="R56" t="s">
        <v>99</v>
      </c>
      <c r="T56" s="46" t="s">
        <v>162</v>
      </c>
      <c r="U56" s="36" t="s">
        <v>4</v>
      </c>
    </row>
    <row r="57" spans="3:21" ht="87.75">
      <c r="C57" s="19" t="s">
        <v>60</v>
      </c>
      <c r="G57" t="s">
        <v>51</v>
      </c>
      <c r="H57" s="24"/>
      <c r="I57" s="25"/>
      <c r="J57" s="25"/>
      <c r="K57" s="25"/>
      <c r="L57" s="35"/>
      <c r="M57" s="35"/>
      <c r="N57" s="25"/>
      <c r="T57" s="46" t="s">
        <v>163</v>
      </c>
      <c r="U57" s="36" t="s">
        <v>5</v>
      </c>
    </row>
    <row r="58" spans="3:21" ht="87.75">
      <c r="C58" s="19" t="s">
        <v>61</v>
      </c>
      <c r="G58" t="s">
        <v>53</v>
      </c>
      <c r="H58" s="24"/>
      <c r="I58" s="25"/>
      <c r="J58" s="25"/>
      <c r="K58" s="25"/>
      <c r="L58" s="35"/>
      <c r="M58" s="35"/>
      <c r="N58" s="25"/>
      <c r="T58" s="46" t="s">
        <v>164</v>
      </c>
      <c r="U58" s="36" t="s">
        <v>6</v>
      </c>
    </row>
    <row r="59" spans="3:21" ht="87.75">
      <c r="C59" s="19" t="s">
        <v>62</v>
      </c>
      <c r="G59" t="s">
        <v>414</v>
      </c>
      <c r="H59" s="24"/>
      <c r="I59" s="25"/>
      <c r="J59" s="25"/>
      <c r="K59" s="25"/>
      <c r="L59" s="35"/>
      <c r="M59" s="35"/>
      <c r="N59" s="25"/>
      <c r="T59" s="46" t="s">
        <v>165</v>
      </c>
      <c r="U59" s="36" t="s">
        <v>7</v>
      </c>
    </row>
    <row r="60" spans="3:21" ht="63">
      <c r="C60" s="19" t="s">
        <v>63</v>
      </c>
      <c r="G60" t="s">
        <v>54</v>
      </c>
      <c r="H60" s="24"/>
      <c r="I60" s="25"/>
      <c r="J60" s="25"/>
      <c r="K60" s="25"/>
      <c r="L60" s="35"/>
      <c r="M60" s="35"/>
      <c r="N60" s="25"/>
      <c r="T60" s="46" t="s">
        <v>166</v>
      </c>
      <c r="U60" s="36" t="s">
        <v>8</v>
      </c>
    </row>
    <row r="61" spans="3:21" ht="113.25">
      <c r="C61" s="19" t="s">
        <v>64</v>
      </c>
      <c r="G61" t="s">
        <v>96</v>
      </c>
      <c r="H61" s="24"/>
      <c r="I61" s="25"/>
      <c r="J61" s="25"/>
      <c r="K61" s="25"/>
      <c r="L61" s="35"/>
      <c r="M61" s="35"/>
      <c r="N61" s="25"/>
      <c r="T61" s="46" t="s">
        <v>167</v>
      </c>
      <c r="U61" s="36" t="s">
        <v>370</v>
      </c>
    </row>
    <row r="62" spans="3:21" ht="113.25">
      <c r="C62" s="19" t="s">
        <v>65</v>
      </c>
      <c r="H62" s="24"/>
      <c r="I62" s="25"/>
      <c r="J62" s="25"/>
      <c r="K62" s="25"/>
      <c r="L62" s="35"/>
      <c r="M62" s="35"/>
      <c r="N62" s="25"/>
      <c r="T62" s="46" t="s">
        <v>168</v>
      </c>
      <c r="U62" s="36" t="s">
        <v>9</v>
      </c>
    </row>
    <row r="63" spans="3:21" ht="87.75">
      <c r="C63" s="19" t="s">
        <v>66</v>
      </c>
      <c r="H63" s="24"/>
      <c r="I63" s="25"/>
      <c r="J63" s="25"/>
      <c r="K63" s="25"/>
      <c r="L63" s="35"/>
      <c r="M63" s="35"/>
      <c r="N63" s="25"/>
      <c r="T63" s="46" t="s">
        <v>169</v>
      </c>
      <c r="U63" s="36" t="s">
        <v>371</v>
      </c>
    </row>
    <row r="64" spans="3:21" ht="126">
      <c r="C64" s="19" t="s">
        <v>67</v>
      </c>
      <c r="H64" s="24"/>
      <c r="I64" s="25"/>
      <c r="J64" s="25"/>
      <c r="K64" s="25"/>
      <c r="L64" s="35"/>
      <c r="M64" s="35"/>
      <c r="N64" s="25"/>
      <c r="T64" s="46" t="s">
        <v>170</v>
      </c>
      <c r="U64" s="36" t="s">
        <v>372</v>
      </c>
    </row>
    <row r="65" spans="3:21" ht="113.25">
      <c r="C65" s="19" t="s">
        <v>68</v>
      </c>
      <c r="H65" s="24"/>
      <c r="I65" s="25"/>
      <c r="J65" s="25"/>
      <c r="K65" s="25"/>
      <c r="L65" s="25"/>
      <c r="M65" s="25"/>
      <c r="N65" s="25"/>
      <c r="T65" s="46" t="s">
        <v>171</v>
      </c>
      <c r="U65" s="36" t="s">
        <v>372</v>
      </c>
    </row>
    <row r="66" spans="3:21" ht="138">
      <c r="C66" s="19" t="s">
        <v>69</v>
      </c>
      <c r="H66" s="24"/>
      <c r="I66" s="25"/>
      <c r="J66" s="25"/>
      <c r="K66" s="25"/>
      <c r="L66" s="25"/>
      <c r="M66" s="25"/>
      <c r="N66" s="25"/>
      <c r="T66" s="46" t="s">
        <v>172</v>
      </c>
      <c r="U66" s="36" t="s">
        <v>372</v>
      </c>
    </row>
    <row r="67" spans="3:21" ht="87.75">
      <c r="C67" s="19" t="s">
        <v>70</v>
      </c>
      <c r="H67" s="24"/>
      <c r="I67" s="25"/>
      <c r="J67" s="25"/>
      <c r="K67" s="25"/>
      <c r="L67" s="25"/>
      <c r="M67" s="25"/>
      <c r="N67" s="25"/>
      <c r="T67" s="46" t="s">
        <v>173</v>
      </c>
      <c r="U67" s="36" t="s">
        <v>372</v>
      </c>
    </row>
    <row r="68" spans="3:21" ht="75">
      <c r="C68" s="19" t="s">
        <v>71</v>
      </c>
      <c r="H68" s="24"/>
      <c r="I68" s="25"/>
      <c r="J68" s="25"/>
      <c r="K68" s="25"/>
      <c r="L68" s="25"/>
      <c r="M68" s="25"/>
      <c r="N68" s="25"/>
      <c r="T68" s="46" t="s">
        <v>174</v>
      </c>
      <c r="U68" s="36" t="s">
        <v>372</v>
      </c>
    </row>
    <row r="69" spans="3:21" ht="126">
      <c r="C69" s="19" t="s">
        <v>72</v>
      </c>
      <c r="H69" s="24"/>
      <c r="I69" s="25"/>
      <c r="J69" s="25"/>
      <c r="K69" s="25"/>
      <c r="L69" s="25"/>
      <c r="M69" s="25"/>
      <c r="N69" s="25"/>
      <c r="T69" s="46" t="s">
        <v>175</v>
      </c>
      <c r="U69" s="36" t="s">
        <v>372</v>
      </c>
    </row>
    <row r="70" spans="3:21" ht="87.75">
      <c r="C70" s="19" t="s">
        <v>73</v>
      </c>
      <c r="H70" s="24"/>
      <c r="I70" s="25"/>
      <c r="J70" s="25"/>
      <c r="K70" s="25"/>
      <c r="L70" s="25"/>
      <c r="M70" s="25"/>
      <c r="N70" s="25"/>
      <c r="T70" s="46" t="s">
        <v>176</v>
      </c>
      <c r="U70" s="36" t="s">
        <v>372</v>
      </c>
    </row>
    <row r="71" spans="3:21" ht="51" customHeight="1">
      <c r="C71" s="19" t="s">
        <v>74</v>
      </c>
      <c r="H71" s="24"/>
      <c r="I71" s="25"/>
      <c r="J71" s="25"/>
      <c r="K71" s="25"/>
      <c r="L71" s="25"/>
      <c r="M71" s="25"/>
      <c r="N71" s="25"/>
      <c r="T71" s="46" t="s">
        <v>177</v>
      </c>
      <c r="U71" s="36" t="s">
        <v>373</v>
      </c>
    </row>
    <row r="72" spans="3:21" ht="87.75">
      <c r="C72" s="19" t="s">
        <v>75</v>
      </c>
      <c r="H72" s="24"/>
      <c r="I72" s="25"/>
      <c r="J72" s="25"/>
      <c r="K72" s="25"/>
      <c r="L72" s="25"/>
      <c r="M72" s="25"/>
      <c r="N72" s="25"/>
      <c r="T72" s="46" t="s">
        <v>178</v>
      </c>
      <c r="U72" s="36" t="s">
        <v>372</v>
      </c>
    </row>
    <row r="73" spans="3:21" ht="113.25">
      <c r="C73" s="19" t="s">
        <v>76</v>
      </c>
      <c r="H73" s="24"/>
      <c r="I73" s="25"/>
      <c r="J73" s="25"/>
      <c r="K73" s="25"/>
      <c r="L73" s="25"/>
      <c r="M73" s="25"/>
      <c r="N73" s="25"/>
      <c r="T73" s="46" t="s">
        <v>179</v>
      </c>
      <c r="U73" s="36" t="s">
        <v>374</v>
      </c>
    </row>
    <row r="74" spans="3:21" ht="75">
      <c r="C74" s="34" t="s">
        <v>97</v>
      </c>
      <c r="D74" s="34"/>
      <c r="E74" s="34"/>
      <c r="H74" s="24"/>
      <c r="I74" s="25"/>
      <c r="J74" s="25"/>
      <c r="K74" s="25"/>
      <c r="L74" s="25"/>
      <c r="M74" s="25"/>
      <c r="N74" s="25"/>
      <c r="T74" s="46" t="s">
        <v>180</v>
      </c>
      <c r="U74" s="36" t="s">
        <v>375</v>
      </c>
    </row>
    <row r="75" spans="3:21" ht="113.25">
      <c r="C75" s="34" t="s">
        <v>98</v>
      </c>
      <c r="H75" s="24"/>
      <c r="I75" s="25"/>
      <c r="J75" s="25"/>
      <c r="K75" s="25"/>
      <c r="L75" s="25"/>
      <c r="M75" s="25"/>
      <c r="N75" s="25"/>
      <c r="T75" s="46" t="s">
        <v>181</v>
      </c>
      <c r="U75" s="36" t="s">
        <v>371</v>
      </c>
    </row>
    <row r="76" spans="3:21" ht="100.5">
      <c r="C76" s="19" t="s">
        <v>77</v>
      </c>
      <c r="H76" s="24"/>
      <c r="I76" s="25"/>
      <c r="J76" s="25"/>
      <c r="K76" s="25"/>
      <c r="L76" s="25"/>
      <c r="M76" s="25"/>
      <c r="N76" s="25"/>
      <c r="T76" s="46" t="s">
        <v>182</v>
      </c>
      <c r="U76" s="36" t="s">
        <v>371</v>
      </c>
    </row>
    <row r="77" spans="3:21" ht="126">
      <c r="C77" s="19" t="s">
        <v>78</v>
      </c>
      <c r="H77" s="24"/>
      <c r="I77" s="25"/>
      <c r="J77" s="25"/>
      <c r="K77" s="25"/>
      <c r="L77" s="25"/>
      <c r="M77" s="25"/>
      <c r="N77" s="25"/>
      <c r="T77" s="46" t="s">
        <v>183</v>
      </c>
      <c r="U77" s="36" t="s">
        <v>372</v>
      </c>
    </row>
    <row r="78" spans="3:21" ht="126">
      <c r="C78" s="19" t="s">
        <v>79</v>
      </c>
      <c r="H78" s="24"/>
      <c r="I78" s="25"/>
      <c r="J78" s="25"/>
      <c r="K78" s="25"/>
      <c r="L78" s="25"/>
      <c r="M78" s="25"/>
      <c r="N78" s="25"/>
      <c r="T78" s="46" t="s">
        <v>184</v>
      </c>
      <c r="U78" s="36" t="s">
        <v>376</v>
      </c>
    </row>
    <row r="79" spans="3:21" ht="87.75">
      <c r="C79" s="19" t="s">
        <v>80</v>
      </c>
      <c r="H79" s="24"/>
      <c r="I79" s="25"/>
      <c r="J79" s="25"/>
      <c r="K79" s="25"/>
      <c r="L79" s="25"/>
      <c r="M79" s="25"/>
      <c r="N79" s="25"/>
      <c r="T79" s="46" t="s">
        <v>185</v>
      </c>
      <c r="U79" s="36" t="s">
        <v>377</v>
      </c>
    </row>
    <row r="80" spans="3:21" ht="213.75">
      <c r="C80" s="19" t="s">
        <v>81</v>
      </c>
      <c r="H80" s="24"/>
      <c r="I80" s="25"/>
      <c r="J80" s="25"/>
      <c r="K80" s="25"/>
      <c r="L80" s="25"/>
      <c r="M80" s="25"/>
      <c r="N80" s="25"/>
      <c r="T80" s="46" t="s">
        <v>186</v>
      </c>
      <c r="U80" s="36" t="s">
        <v>378</v>
      </c>
    </row>
    <row r="81" spans="3:21" ht="87.75">
      <c r="C81" s="19" t="s">
        <v>77</v>
      </c>
      <c r="H81" s="24"/>
      <c r="I81" s="25"/>
      <c r="J81" s="25"/>
      <c r="K81" s="25"/>
      <c r="L81" s="25"/>
      <c r="M81" s="25"/>
      <c r="N81" s="25"/>
      <c r="T81" s="46" t="s">
        <v>187</v>
      </c>
      <c r="U81" s="36" t="s">
        <v>379</v>
      </c>
    </row>
    <row r="82" spans="3:21" ht="138">
      <c r="C82" s="19" t="s">
        <v>82</v>
      </c>
      <c r="H82" s="24"/>
      <c r="I82" s="25"/>
      <c r="J82" s="25"/>
      <c r="K82" s="25"/>
      <c r="L82" s="25"/>
      <c r="M82" s="25"/>
      <c r="N82" s="25"/>
      <c r="T82" s="46" t="s">
        <v>188</v>
      </c>
      <c r="U82" s="36" t="s">
        <v>380</v>
      </c>
    </row>
    <row r="83" spans="3:21" ht="87.75">
      <c r="C83" s="19" t="s">
        <v>83</v>
      </c>
      <c r="H83" s="24"/>
      <c r="I83" s="25"/>
      <c r="J83" s="25"/>
      <c r="K83" s="25"/>
      <c r="L83" s="25"/>
      <c r="M83" s="25"/>
      <c r="N83" s="25"/>
      <c r="T83" s="46" t="s">
        <v>189</v>
      </c>
      <c r="U83" s="36" t="s">
        <v>381</v>
      </c>
    </row>
    <row r="84" spans="3:21" ht="126">
      <c r="C84" s="19" t="s">
        <v>84</v>
      </c>
      <c r="H84" s="9"/>
      <c r="I84" s="9"/>
      <c r="J84" s="9"/>
      <c r="K84" s="9"/>
      <c r="L84" s="9"/>
      <c r="M84" s="9"/>
      <c r="N84" s="9"/>
      <c r="T84" s="46" t="s">
        <v>190</v>
      </c>
      <c r="U84" s="36" t="s">
        <v>382</v>
      </c>
    </row>
    <row r="85" spans="3:21" ht="150.75">
      <c r="C85" s="19" t="s">
        <v>85</v>
      </c>
      <c r="T85" s="46" t="s">
        <v>191</v>
      </c>
      <c r="U85" s="36" t="s">
        <v>372</v>
      </c>
    </row>
    <row r="86" spans="3:21" ht="163.5">
      <c r="C86" s="19" t="s">
        <v>86</v>
      </c>
      <c r="T86" s="46" t="s">
        <v>192</v>
      </c>
      <c r="U86" s="36" t="s">
        <v>10</v>
      </c>
    </row>
    <row r="87" spans="3:21" ht="163.5">
      <c r="C87" s="19" t="s">
        <v>87</v>
      </c>
      <c r="T87" s="46" t="s">
        <v>193</v>
      </c>
      <c r="U87" s="36" t="s">
        <v>11</v>
      </c>
    </row>
    <row r="88" spans="3:21" ht="150.75">
      <c r="C88" s="19" t="s">
        <v>88</v>
      </c>
      <c r="T88" s="46" t="s">
        <v>194</v>
      </c>
      <c r="U88" s="36" t="s">
        <v>383</v>
      </c>
    </row>
    <row r="89" spans="3:21" ht="87.75">
      <c r="C89" s="19" t="s">
        <v>89</v>
      </c>
      <c r="T89" s="46" t="s">
        <v>195</v>
      </c>
      <c r="U89" s="36" t="s">
        <v>384</v>
      </c>
    </row>
    <row r="90" spans="3:21" ht="100.5">
      <c r="C90" s="19" t="s">
        <v>90</v>
      </c>
      <c r="T90" s="46" t="s">
        <v>196</v>
      </c>
      <c r="U90" s="36" t="s">
        <v>385</v>
      </c>
    </row>
    <row r="91" spans="3:21" ht="150.75">
      <c r="C91" s="19" t="s">
        <v>392</v>
      </c>
      <c r="T91" s="46" t="s">
        <v>197</v>
      </c>
      <c r="U91" s="36" t="s">
        <v>386</v>
      </c>
    </row>
    <row r="92" spans="20:21" ht="37.5">
      <c r="T92" s="46" t="s">
        <v>198</v>
      </c>
      <c r="U92" s="36" t="s">
        <v>12</v>
      </c>
    </row>
    <row r="93" spans="20:21" ht="37.5">
      <c r="T93" s="46" t="s">
        <v>199</v>
      </c>
      <c r="U93" s="36" t="s">
        <v>13</v>
      </c>
    </row>
    <row r="94" spans="20:21" ht="113.25">
      <c r="T94" s="46" t="s">
        <v>200</v>
      </c>
      <c r="U94" s="36" t="s">
        <v>14</v>
      </c>
    </row>
    <row r="95" spans="20:21" ht="113.25">
      <c r="T95" s="46" t="s">
        <v>201</v>
      </c>
      <c r="U95" s="36" t="s">
        <v>15</v>
      </c>
    </row>
    <row r="96" spans="20:21" ht="75">
      <c r="T96" s="46" t="s">
        <v>202</v>
      </c>
      <c r="U96" s="36" t="s">
        <v>16</v>
      </c>
    </row>
    <row r="97" spans="20:21" ht="75">
      <c r="T97" s="46" t="s">
        <v>25</v>
      </c>
      <c r="U97" s="36" t="s">
        <v>118</v>
      </c>
    </row>
    <row r="98" spans="20:21" ht="126">
      <c r="T98" s="46" t="s">
        <v>26</v>
      </c>
      <c r="U98" s="36" t="s">
        <v>118</v>
      </c>
    </row>
    <row r="99" spans="20:21" ht="75">
      <c r="T99" s="46" t="s">
        <v>27</v>
      </c>
      <c r="U99" s="36" t="s">
        <v>118</v>
      </c>
    </row>
    <row r="100" spans="20:21" ht="75">
      <c r="T100" s="46" t="s">
        <v>119</v>
      </c>
      <c r="U100" s="36" t="s">
        <v>118</v>
      </c>
    </row>
    <row r="101" spans="20:21" ht="63">
      <c r="T101" s="46" t="s">
        <v>120</v>
      </c>
      <c r="U101" s="36" t="s">
        <v>118</v>
      </c>
    </row>
    <row r="102" spans="20:21" ht="113.25">
      <c r="T102" s="46" t="s">
        <v>121</v>
      </c>
      <c r="U102" s="36" t="s">
        <v>118</v>
      </c>
    </row>
    <row r="103" spans="20:21" ht="113.25">
      <c r="T103" s="46" t="s">
        <v>122</v>
      </c>
      <c r="U103" s="36" t="s">
        <v>123</v>
      </c>
    </row>
    <row r="104" spans="20:21" ht="87.75">
      <c r="T104" s="46" t="s">
        <v>124</v>
      </c>
      <c r="U104" s="36" t="s">
        <v>118</v>
      </c>
    </row>
    <row r="105" spans="20:21" ht="87.75">
      <c r="T105" s="46" t="s">
        <v>125</v>
      </c>
      <c r="U105" s="36" t="s">
        <v>123</v>
      </c>
    </row>
    <row r="106" spans="20:21" ht="126">
      <c r="T106" s="46" t="s">
        <v>126</v>
      </c>
      <c r="U106" s="36" t="s">
        <v>118</v>
      </c>
    </row>
    <row r="107" spans="20:21" ht="75">
      <c r="T107" s="46" t="s">
        <v>127</v>
      </c>
      <c r="U107" s="36" t="s">
        <v>118</v>
      </c>
    </row>
    <row r="108" spans="20:21" ht="138">
      <c r="T108" s="46" t="s">
        <v>128</v>
      </c>
      <c r="U108" s="36" t="s">
        <v>118</v>
      </c>
    </row>
    <row r="109" spans="20:21" ht="138">
      <c r="T109" s="46" t="s">
        <v>129</v>
      </c>
      <c r="U109" s="36" t="s">
        <v>123</v>
      </c>
    </row>
    <row r="110" spans="20:21" ht="176.25">
      <c r="T110" s="46" t="s">
        <v>130</v>
      </c>
      <c r="U110" s="36" t="s">
        <v>118</v>
      </c>
    </row>
    <row r="111" spans="20:21" ht="126">
      <c r="T111" s="46" t="s">
        <v>131</v>
      </c>
      <c r="U111" s="36" t="s">
        <v>118</v>
      </c>
    </row>
    <row r="112" spans="20:21" ht="176.25">
      <c r="T112" s="46" t="s">
        <v>132</v>
      </c>
      <c r="U112" s="36" t="s">
        <v>118</v>
      </c>
    </row>
    <row r="113" spans="20:21" ht="113.25">
      <c r="T113" s="46" t="s">
        <v>133</v>
      </c>
      <c r="U113" s="36" t="s">
        <v>118</v>
      </c>
    </row>
    <row r="114" spans="20:21" ht="138">
      <c r="T114" s="46" t="s">
        <v>134</v>
      </c>
      <c r="U114" s="36" t="s">
        <v>118</v>
      </c>
    </row>
    <row r="115" spans="20:21" ht="138">
      <c r="T115" s="46" t="s">
        <v>135</v>
      </c>
      <c r="U115" s="36" t="s">
        <v>123</v>
      </c>
    </row>
    <row r="116" spans="20:21" ht="176.25">
      <c r="T116" s="46" t="s">
        <v>136</v>
      </c>
      <c r="U116" s="36" t="s">
        <v>118</v>
      </c>
    </row>
    <row r="117" spans="20:21" ht="113.25">
      <c r="T117" s="46" t="s">
        <v>137</v>
      </c>
      <c r="U117" s="36" t="s">
        <v>118</v>
      </c>
    </row>
    <row r="118" spans="20:21" ht="75">
      <c r="T118" s="46" t="s">
        <v>138</v>
      </c>
      <c r="U118" s="36" t="s">
        <v>118</v>
      </c>
    </row>
    <row r="119" spans="20:21" ht="163.5">
      <c r="T119" s="46" t="s">
        <v>139</v>
      </c>
      <c r="U119" s="36" t="s">
        <v>118</v>
      </c>
    </row>
    <row r="120" spans="20:21" ht="75">
      <c r="T120" s="46" t="s">
        <v>140</v>
      </c>
      <c r="U120" s="36" t="s">
        <v>118</v>
      </c>
    </row>
    <row r="121" spans="20:21" ht="100.5">
      <c r="T121" s="46" t="s">
        <v>141</v>
      </c>
      <c r="U121" s="36" t="s">
        <v>118</v>
      </c>
    </row>
    <row r="122" spans="20:21" ht="113.25">
      <c r="T122" s="46" t="s">
        <v>142</v>
      </c>
      <c r="U122" s="36" t="s">
        <v>118</v>
      </c>
    </row>
    <row r="123" spans="20:21" ht="189">
      <c r="T123" s="46" t="s">
        <v>143</v>
      </c>
      <c r="U123" s="36" t="s">
        <v>118</v>
      </c>
    </row>
    <row r="124" spans="20:21" ht="213.75">
      <c r="T124" s="46" t="s">
        <v>144</v>
      </c>
      <c r="U124" s="36" t="s">
        <v>118</v>
      </c>
    </row>
    <row r="125" spans="20:21" ht="213.75">
      <c r="T125" s="46" t="s">
        <v>145</v>
      </c>
      <c r="U125" s="36" t="s">
        <v>123</v>
      </c>
    </row>
    <row r="126" spans="20:21" ht="75">
      <c r="T126" s="46" t="s">
        <v>146</v>
      </c>
      <c r="U126" s="36" t="s">
        <v>118</v>
      </c>
    </row>
    <row r="127" spans="20:21" ht="150.75">
      <c r="T127" s="46" t="s">
        <v>147</v>
      </c>
      <c r="U127" s="36" t="s">
        <v>118</v>
      </c>
    </row>
    <row r="128" spans="20:21" ht="150.75">
      <c r="T128" s="46" t="s">
        <v>148</v>
      </c>
      <c r="U128" s="36" t="s">
        <v>123</v>
      </c>
    </row>
    <row r="129" spans="20:21" ht="113.25">
      <c r="T129" s="46" t="s">
        <v>149</v>
      </c>
      <c r="U129" s="36" t="s">
        <v>118</v>
      </c>
    </row>
    <row r="130" spans="20:21" ht="113.25">
      <c r="T130" s="46" t="s">
        <v>150</v>
      </c>
      <c r="U130" s="36" t="s">
        <v>118</v>
      </c>
    </row>
    <row r="131" spans="20:21" ht="113.25">
      <c r="T131" s="46" t="s">
        <v>151</v>
      </c>
      <c r="U131" s="36" t="s">
        <v>118</v>
      </c>
    </row>
    <row r="132" spans="20:21" ht="113.25">
      <c r="T132" s="46" t="s">
        <v>152</v>
      </c>
      <c r="U132" s="36" t="s">
        <v>123</v>
      </c>
    </row>
    <row r="133" spans="20:21" ht="126">
      <c r="T133" s="46" t="s">
        <v>153</v>
      </c>
      <c r="U133" s="36" t="s">
        <v>118</v>
      </c>
    </row>
    <row r="134" spans="20:21" ht="126">
      <c r="T134" s="46" t="s">
        <v>154</v>
      </c>
      <c r="U134" s="36" t="s">
        <v>123</v>
      </c>
    </row>
    <row r="135" spans="20:21" ht="87.75">
      <c r="T135" s="46" t="s">
        <v>155</v>
      </c>
      <c r="U135" s="36" t="s">
        <v>118</v>
      </c>
    </row>
    <row r="136" spans="20:21" ht="63">
      <c r="T136" s="46" t="s">
        <v>156</v>
      </c>
      <c r="U136" s="36" t="s">
        <v>118</v>
      </c>
    </row>
    <row r="137" spans="20:21" ht="100.5">
      <c r="T137" s="46" t="s">
        <v>157</v>
      </c>
      <c r="U137" s="36" t="s">
        <v>118</v>
      </c>
    </row>
    <row r="138" spans="20:21" ht="150.75">
      <c r="T138" s="46" t="s">
        <v>203</v>
      </c>
      <c r="U138" s="36" t="s">
        <v>17</v>
      </c>
    </row>
    <row r="139" spans="20:21" ht="75">
      <c r="T139" s="46" t="s">
        <v>204</v>
      </c>
      <c r="U139" s="36" t="s">
        <v>118</v>
      </c>
    </row>
    <row r="140" spans="20:21" ht="163.5">
      <c r="T140" s="46" t="s">
        <v>205</v>
      </c>
      <c r="U140" s="36" t="s">
        <v>18</v>
      </c>
    </row>
    <row r="141" spans="20:21" ht="239.25">
      <c r="T141" s="46" t="s">
        <v>206</v>
      </c>
      <c r="U141" s="36" t="s">
        <v>18</v>
      </c>
    </row>
    <row r="142" spans="20:21" ht="150.75">
      <c r="T142" s="46" t="s">
        <v>393</v>
      </c>
      <c r="U142" s="36" t="s">
        <v>19</v>
      </c>
    </row>
    <row r="143" spans="20:21" ht="163.5">
      <c r="T143" s="46" t="s">
        <v>394</v>
      </c>
      <c r="U143" s="36" t="s">
        <v>19</v>
      </c>
    </row>
    <row r="144" spans="20:21" ht="126">
      <c r="T144" s="46" t="s">
        <v>395</v>
      </c>
      <c r="U144" s="36" t="s">
        <v>19</v>
      </c>
    </row>
    <row r="145" spans="20:21" ht="100.5">
      <c r="T145" s="46" t="s">
        <v>396</v>
      </c>
      <c r="U145" s="36" t="s">
        <v>19</v>
      </c>
    </row>
    <row r="146" spans="20:21" ht="138">
      <c r="T146" s="46" t="s">
        <v>397</v>
      </c>
      <c r="U146" s="36" t="s">
        <v>19</v>
      </c>
    </row>
    <row r="147" spans="20:21" ht="87.75">
      <c r="T147" s="46" t="s">
        <v>398</v>
      </c>
      <c r="U147" s="36" t="s">
        <v>19</v>
      </c>
    </row>
    <row r="148" spans="20:21" ht="100.5">
      <c r="T148" s="46" t="s">
        <v>399</v>
      </c>
      <c r="U148" s="36" t="s">
        <v>19</v>
      </c>
    </row>
    <row r="149" spans="20:21" ht="189">
      <c r="T149" s="46" t="s">
        <v>400</v>
      </c>
      <c r="U149" s="36" t="s">
        <v>19</v>
      </c>
    </row>
    <row r="150" spans="20:21" ht="150.75">
      <c r="T150" s="46" t="s">
        <v>401</v>
      </c>
      <c r="U150" s="36" t="s">
        <v>19</v>
      </c>
    </row>
    <row r="151" spans="20:21" ht="113.25">
      <c r="T151" s="46" t="s">
        <v>402</v>
      </c>
      <c r="U151" s="36" t="s">
        <v>19</v>
      </c>
    </row>
    <row r="152" spans="20:21" ht="138">
      <c r="T152" s="46" t="s">
        <v>403</v>
      </c>
      <c r="U152" s="36" t="s">
        <v>19</v>
      </c>
    </row>
    <row r="153" spans="20:21" ht="113.25">
      <c r="T153" s="46" t="s">
        <v>404</v>
      </c>
      <c r="U153" s="36" t="s">
        <v>19</v>
      </c>
    </row>
    <row r="154" spans="20:21" ht="138">
      <c r="T154" s="46" t="s">
        <v>405</v>
      </c>
      <c r="U154" s="36" t="s">
        <v>19</v>
      </c>
    </row>
    <row r="155" spans="20:21" ht="126">
      <c r="T155" s="46" t="s">
        <v>406</v>
      </c>
      <c r="U155" s="36" t="s">
        <v>19</v>
      </c>
    </row>
    <row r="156" spans="20:21" ht="100.5">
      <c r="T156" s="46" t="s">
        <v>407</v>
      </c>
      <c r="U156" s="36" t="s">
        <v>19</v>
      </c>
    </row>
    <row r="157" spans="20:21" ht="213.75">
      <c r="T157" s="46" t="s">
        <v>408</v>
      </c>
      <c r="U157" s="36" t="s">
        <v>19</v>
      </c>
    </row>
    <row r="158" spans="20:21" ht="113.25">
      <c r="T158" s="46" t="s">
        <v>409</v>
      </c>
      <c r="U158" s="36" t="s">
        <v>19</v>
      </c>
    </row>
    <row r="159" spans="20:21" ht="138">
      <c r="T159" s="46" t="s">
        <v>410</v>
      </c>
      <c r="U159" s="36" t="s">
        <v>19</v>
      </c>
    </row>
    <row r="160" spans="20:21" ht="75">
      <c r="T160" s="46" t="s">
        <v>411</v>
      </c>
      <c r="U160" s="36" t="s">
        <v>19</v>
      </c>
    </row>
    <row r="161" spans="20:21" ht="150.75">
      <c r="T161" s="46" t="s">
        <v>412</v>
      </c>
      <c r="U161" s="36" t="s">
        <v>19</v>
      </c>
    </row>
    <row r="162" spans="20:21" ht="150.75">
      <c r="T162" s="46" t="s">
        <v>413</v>
      </c>
      <c r="U162" s="36" t="s">
        <v>19</v>
      </c>
    </row>
    <row r="163" spans="20:21" ht="189">
      <c r="T163" s="46" t="s">
        <v>0</v>
      </c>
      <c r="U163" s="36" t="s">
        <v>19</v>
      </c>
    </row>
    <row r="164" spans="20:21" ht="63">
      <c r="T164" s="46" t="s">
        <v>1</v>
      </c>
      <c r="U164" s="36" t="s">
        <v>19</v>
      </c>
    </row>
    <row r="165" spans="20:21" ht="75">
      <c r="T165" s="46" t="s">
        <v>2</v>
      </c>
      <c r="U165" s="36" t="s">
        <v>19</v>
      </c>
    </row>
    <row r="166" spans="20:21" ht="163.5">
      <c r="T166" s="46" t="s">
        <v>3</v>
      </c>
      <c r="U166" s="36" t="s">
        <v>19</v>
      </c>
    </row>
    <row r="167" spans="20:21" ht="63">
      <c r="T167" s="46" t="s">
        <v>207</v>
      </c>
      <c r="U167" s="36" t="s">
        <v>20</v>
      </c>
    </row>
    <row r="168" spans="20:21" ht="75">
      <c r="T168" s="46" t="s">
        <v>208</v>
      </c>
      <c r="U168" s="36" t="s">
        <v>20</v>
      </c>
    </row>
    <row r="169" spans="20:21" ht="63">
      <c r="T169" s="46" t="s">
        <v>209</v>
      </c>
      <c r="U169" s="36" t="s">
        <v>20</v>
      </c>
    </row>
    <row r="170" spans="20:21" ht="126">
      <c r="T170" s="46" t="s">
        <v>210</v>
      </c>
      <c r="U170" s="36" t="s">
        <v>20</v>
      </c>
    </row>
    <row r="171" spans="20:21" ht="189">
      <c r="T171" s="46" t="s">
        <v>211</v>
      </c>
      <c r="U171" s="36" t="s">
        <v>20</v>
      </c>
    </row>
    <row r="172" spans="20:21" ht="87.75">
      <c r="T172" s="46" t="s">
        <v>212</v>
      </c>
      <c r="U172" s="36" t="s">
        <v>20</v>
      </c>
    </row>
    <row r="173" spans="20:21" ht="113.25">
      <c r="T173" s="46" t="s">
        <v>213</v>
      </c>
      <c r="U173" s="36" t="s">
        <v>20</v>
      </c>
    </row>
    <row r="174" spans="20:21" ht="75">
      <c r="T174" s="46" t="s">
        <v>214</v>
      </c>
      <c r="U174" s="36" t="s">
        <v>20</v>
      </c>
    </row>
    <row r="175" spans="20:21" ht="138">
      <c r="T175" s="46" t="s">
        <v>215</v>
      </c>
      <c r="U175" s="36" t="s">
        <v>20</v>
      </c>
    </row>
    <row r="176" spans="20:21" ht="126">
      <c r="T176" s="46" t="s">
        <v>216</v>
      </c>
      <c r="U176" s="36" t="s">
        <v>20</v>
      </c>
    </row>
    <row r="177" spans="20:21" ht="126">
      <c r="T177" s="46" t="s">
        <v>217</v>
      </c>
      <c r="U177" s="36" t="s">
        <v>20</v>
      </c>
    </row>
    <row r="178" spans="20:21" ht="87.75">
      <c r="T178" s="46" t="s">
        <v>218</v>
      </c>
      <c r="U178" s="36" t="s">
        <v>20</v>
      </c>
    </row>
    <row r="179" spans="20:21" ht="138">
      <c r="T179" s="46" t="s">
        <v>219</v>
      </c>
      <c r="U179" s="36" t="s">
        <v>20</v>
      </c>
    </row>
    <row r="180" spans="20:21" ht="100.5">
      <c r="T180" s="46" t="s">
        <v>220</v>
      </c>
      <c r="U180" s="36" t="s">
        <v>20</v>
      </c>
    </row>
    <row r="181" spans="20:21" ht="163.5">
      <c r="T181" s="46" t="s">
        <v>221</v>
      </c>
      <c r="U181" s="36" t="s">
        <v>20</v>
      </c>
    </row>
    <row r="182" spans="20:21" ht="189">
      <c r="T182" s="46" t="s">
        <v>222</v>
      </c>
      <c r="U182" s="36" t="s">
        <v>20</v>
      </c>
    </row>
    <row r="183" spans="20:21" ht="100.5">
      <c r="T183" s="46" t="s">
        <v>223</v>
      </c>
      <c r="U183" s="36" t="s">
        <v>20</v>
      </c>
    </row>
    <row r="184" spans="20:21" ht="100.5">
      <c r="T184" s="46" t="s">
        <v>224</v>
      </c>
      <c r="U184" s="36" t="s">
        <v>21</v>
      </c>
    </row>
    <row r="185" spans="20:21" ht="100.5">
      <c r="T185" s="46" t="s">
        <v>225</v>
      </c>
      <c r="U185" s="36" t="s">
        <v>22</v>
      </c>
    </row>
    <row r="186" spans="20:21" ht="126">
      <c r="T186" s="46" t="s">
        <v>226</v>
      </c>
      <c r="U186" s="36" t="s">
        <v>20</v>
      </c>
    </row>
    <row r="187" spans="20:21" ht="126">
      <c r="T187" s="46" t="s">
        <v>227</v>
      </c>
      <c r="U187" s="36" t="s">
        <v>21</v>
      </c>
    </row>
    <row r="188" spans="20:21" ht="87.75">
      <c r="T188" s="46" t="s">
        <v>228</v>
      </c>
      <c r="U188" s="36" t="s">
        <v>20</v>
      </c>
    </row>
    <row r="189" spans="20:21" ht="126">
      <c r="T189" s="46" t="s">
        <v>229</v>
      </c>
      <c r="U189" s="36" t="s">
        <v>20</v>
      </c>
    </row>
    <row r="190" spans="20:21" ht="213.75">
      <c r="T190" s="46" t="s">
        <v>230</v>
      </c>
      <c r="U190" s="36" t="s">
        <v>20</v>
      </c>
    </row>
    <row r="191" spans="20:21" ht="213.75">
      <c r="T191" s="46" t="s">
        <v>231</v>
      </c>
      <c r="U191" s="36" t="s">
        <v>21</v>
      </c>
    </row>
    <row r="192" spans="20:21" ht="126">
      <c r="T192" s="46" t="s">
        <v>232</v>
      </c>
      <c r="U192" s="36" t="s">
        <v>20</v>
      </c>
    </row>
    <row r="193" spans="20:21" ht="138">
      <c r="T193" s="46" t="s">
        <v>233</v>
      </c>
      <c r="U193" s="36" t="s">
        <v>20</v>
      </c>
    </row>
    <row r="194" spans="20:21" ht="163.5">
      <c r="T194" s="46" t="s">
        <v>234</v>
      </c>
      <c r="U194" s="36" t="s">
        <v>20</v>
      </c>
    </row>
    <row r="195" spans="20:21" ht="176.25">
      <c r="T195" s="46" t="s">
        <v>235</v>
      </c>
      <c r="U195" s="36" t="s">
        <v>20</v>
      </c>
    </row>
    <row r="196" spans="20:21" ht="201">
      <c r="T196" s="46" t="s">
        <v>236</v>
      </c>
      <c r="U196" s="36" t="s">
        <v>20</v>
      </c>
    </row>
    <row r="197" spans="20:21" ht="100.5">
      <c r="T197" s="46" t="s">
        <v>237</v>
      </c>
      <c r="U197" s="36" t="s">
        <v>20</v>
      </c>
    </row>
    <row r="198" spans="20:21" ht="163.5">
      <c r="T198" s="46" t="s">
        <v>238</v>
      </c>
      <c r="U198" s="36" t="s">
        <v>20</v>
      </c>
    </row>
    <row r="199" spans="20:21" ht="87.75">
      <c r="T199" s="46" t="s">
        <v>239</v>
      </c>
      <c r="U199" s="36" t="s">
        <v>20</v>
      </c>
    </row>
    <row r="200" spans="20:21" ht="150.75">
      <c r="T200" s="46" t="s">
        <v>240</v>
      </c>
      <c r="U200" s="36" t="s">
        <v>20</v>
      </c>
    </row>
    <row r="201" spans="20:21" ht="63">
      <c r="T201" s="46" t="s">
        <v>241</v>
      </c>
      <c r="U201" s="36" t="s">
        <v>20</v>
      </c>
    </row>
    <row r="202" spans="20:21" ht="100.5">
      <c r="T202" s="46" t="s">
        <v>242</v>
      </c>
      <c r="U202" s="36" t="s">
        <v>20</v>
      </c>
    </row>
    <row r="203" spans="20:21" ht="100.5">
      <c r="T203" s="46" t="s">
        <v>243</v>
      </c>
      <c r="U203" s="36" t="s">
        <v>20</v>
      </c>
    </row>
    <row r="204" spans="20:21" ht="100.5">
      <c r="T204" s="46" t="s">
        <v>244</v>
      </c>
      <c r="U204" s="36" t="s">
        <v>20</v>
      </c>
    </row>
    <row r="205" spans="20:21" ht="100.5">
      <c r="T205" s="46" t="s">
        <v>245</v>
      </c>
      <c r="U205" s="36" t="s">
        <v>20</v>
      </c>
    </row>
    <row r="206" spans="20:21" ht="100.5">
      <c r="T206" s="46" t="s">
        <v>246</v>
      </c>
      <c r="U206" s="36" t="s">
        <v>21</v>
      </c>
    </row>
    <row r="207" spans="20:21" ht="189">
      <c r="T207" s="46" t="s">
        <v>247</v>
      </c>
      <c r="U207" s="36" t="s">
        <v>20</v>
      </c>
    </row>
    <row r="208" spans="20:21" ht="189">
      <c r="T208" s="46" t="s">
        <v>248</v>
      </c>
      <c r="U208" s="36" t="s">
        <v>21</v>
      </c>
    </row>
    <row r="209" spans="20:21" ht="126">
      <c r="T209" s="46" t="s">
        <v>249</v>
      </c>
      <c r="U209" s="36" t="s">
        <v>20</v>
      </c>
    </row>
    <row r="210" spans="20:21" ht="126">
      <c r="T210" s="46" t="s">
        <v>250</v>
      </c>
      <c r="U210" s="36" t="s">
        <v>21</v>
      </c>
    </row>
    <row r="211" spans="20:21" ht="126">
      <c r="T211" s="46" t="s">
        <v>251</v>
      </c>
      <c r="U211" s="36" t="s">
        <v>20</v>
      </c>
    </row>
    <row r="212" spans="20:21" ht="126">
      <c r="T212" s="46" t="s">
        <v>252</v>
      </c>
      <c r="U212" s="36" t="s">
        <v>21</v>
      </c>
    </row>
    <row r="213" spans="20:21" ht="150.75">
      <c r="T213" s="46" t="s">
        <v>253</v>
      </c>
      <c r="U213" s="36" t="s">
        <v>20</v>
      </c>
    </row>
    <row r="214" spans="20:21" ht="163.5">
      <c r="T214" s="46" t="s">
        <v>254</v>
      </c>
      <c r="U214" s="36" t="s">
        <v>20</v>
      </c>
    </row>
    <row r="215" spans="20:21" ht="163.5">
      <c r="T215" s="46" t="s">
        <v>255</v>
      </c>
      <c r="U215" s="36" t="s">
        <v>20</v>
      </c>
    </row>
    <row r="216" spans="20:21" ht="87.75">
      <c r="T216" s="46" t="s">
        <v>256</v>
      </c>
      <c r="U216" s="36" t="s">
        <v>20</v>
      </c>
    </row>
    <row r="217" spans="20:21" ht="75">
      <c r="T217" s="46" t="s">
        <v>257</v>
      </c>
      <c r="U217" s="36" t="s">
        <v>20</v>
      </c>
    </row>
    <row r="218" spans="20:21" ht="75">
      <c r="T218" s="46" t="s">
        <v>258</v>
      </c>
      <c r="U218" s="36" t="s">
        <v>20</v>
      </c>
    </row>
    <row r="219" spans="20:21" ht="138">
      <c r="T219" s="46" t="s">
        <v>259</v>
      </c>
      <c r="U219" s="36" t="s">
        <v>20</v>
      </c>
    </row>
    <row r="220" spans="20:21" ht="201">
      <c r="T220" s="46" t="s">
        <v>260</v>
      </c>
      <c r="U220" s="36" t="s">
        <v>20</v>
      </c>
    </row>
    <row r="221" spans="20:21" ht="150.75">
      <c r="T221" s="46" t="s">
        <v>261</v>
      </c>
      <c r="U221" s="36" t="s">
        <v>20</v>
      </c>
    </row>
    <row r="222" spans="20:21" ht="176.25">
      <c r="T222" s="46" t="s">
        <v>262</v>
      </c>
      <c r="U222" s="36" t="s">
        <v>20</v>
      </c>
    </row>
    <row r="223" spans="20:21" ht="163.5">
      <c r="T223" s="46" t="s">
        <v>263</v>
      </c>
      <c r="U223" s="36" t="s">
        <v>20</v>
      </c>
    </row>
    <row r="224" spans="20:21" ht="75">
      <c r="T224" s="46" t="s">
        <v>264</v>
      </c>
      <c r="U224" s="36" t="s">
        <v>20</v>
      </c>
    </row>
    <row r="225" spans="20:21" ht="126">
      <c r="T225" s="46" t="s">
        <v>265</v>
      </c>
      <c r="U225" s="36" t="s">
        <v>20</v>
      </c>
    </row>
    <row r="226" spans="20:21" ht="289.5">
      <c r="T226" s="46" t="s">
        <v>266</v>
      </c>
      <c r="U226" s="36" t="s">
        <v>20</v>
      </c>
    </row>
    <row r="227" spans="20:21" ht="138">
      <c r="T227" s="46" t="s">
        <v>267</v>
      </c>
      <c r="U227" s="36" t="s">
        <v>20</v>
      </c>
    </row>
    <row r="228" spans="20:21" ht="138">
      <c r="T228" s="46" t="s">
        <v>268</v>
      </c>
      <c r="U228" s="36" t="s">
        <v>21</v>
      </c>
    </row>
    <row r="229" spans="20:21" ht="126">
      <c r="T229" s="46" t="s">
        <v>269</v>
      </c>
      <c r="U229" s="36" t="s">
        <v>20</v>
      </c>
    </row>
    <row r="230" spans="20:21" ht="126">
      <c r="T230" s="46" t="s">
        <v>270</v>
      </c>
      <c r="U230" s="36" t="s">
        <v>21</v>
      </c>
    </row>
    <row r="231" spans="20:21" ht="126">
      <c r="T231" s="46" t="s">
        <v>271</v>
      </c>
      <c r="U231" s="36" t="s">
        <v>22</v>
      </c>
    </row>
    <row r="232" spans="20:21" ht="150.75">
      <c r="T232" s="46" t="s">
        <v>272</v>
      </c>
      <c r="U232" s="36" t="s">
        <v>20</v>
      </c>
    </row>
    <row r="233" spans="20:21" ht="150.75">
      <c r="T233" s="46" t="s">
        <v>273</v>
      </c>
      <c r="U233" s="36" t="s">
        <v>21</v>
      </c>
    </row>
    <row r="234" spans="20:21" ht="189">
      <c r="T234" s="46" t="s">
        <v>274</v>
      </c>
      <c r="U234" s="36" t="s">
        <v>20</v>
      </c>
    </row>
    <row r="235" spans="20:21" ht="189">
      <c r="T235" s="46" t="s">
        <v>275</v>
      </c>
      <c r="U235" s="36" t="s">
        <v>21</v>
      </c>
    </row>
    <row r="236" spans="20:21" ht="163.5">
      <c r="T236" s="46" t="s">
        <v>276</v>
      </c>
      <c r="U236" s="36" t="s">
        <v>20</v>
      </c>
    </row>
    <row r="237" spans="20:21" ht="87.75">
      <c r="T237" s="46" t="s">
        <v>277</v>
      </c>
      <c r="U237" s="36" t="s">
        <v>20</v>
      </c>
    </row>
    <row r="238" spans="20:21" ht="113.25">
      <c r="T238" s="46" t="s">
        <v>278</v>
      </c>
      <c r="U238" s="36" t="s">
        <v>20</v>
      </c>
    </row>
    <row r="239" spans="20:21" ht="213.75">
      <c r="T239" s="46" t="s">
        <v>279</v>
      </c>
      <c r="U239" s="36" t="s">
        <v>20</v>
      </c>
    </row>
    <row r="240" spans="20:21" ht="163.5">
      <c r="T240" s="46" t="s">
        <v>280</v>
      </c>
      <c r="U240" s="36" t="s">
        <v>20</v>
      </c>
    </row>
    <row r="241" spans="20:21" ht="150.75">
      <c r="T241" s="46" t="s">
        <v>281</v>
      </c>
      <c r="U241" s="36" t="s">
        <v>20</v>
      </c>
    </row>
    <row r="242" spans="20:21" ht="87.75">
      <c r="T242" s="46" t="s">
        <v>282</v>
      </c>
      <c r="U242" s="36" t="s">
        <v>20</v>
      </c>
    </row>
    <row r="243" spans="20:21" ht="126">
      <c r="T243" s="46" t="s">
        <v>283</v>
      </c>
      <c r="U243" s="36" t="s">
        <v>20</v>
      </c>
    </row>
    <row r="244" spans="20:21" ht="63">
      <c r="T244" s="46" t="s">
        <v>284</v>
      </c>
      <c r="U244" s="36" t="s">
        <v>20</v>
      </c>
    </row>
    <row r="245" spans="20:21" ht="100.5">
      <c r="T245" s="46" t="s">
        <v>285</v>
      </c>
      <c r="U245" s="36" t="s">
        <v>20</v>
      </c>
    </row>
    <row r="246" spans="20:21" ht="100.5">
      <c r="T246" s="46" t="s">
        <v>286</v>
      </c>
      <c r="U246" s="36" t="s">
        <v>20</v>
      </c>
    </row>
    <row r="247" spans="20:21" ht="87.75">
      <c r="T247" s="46" t="s">
        <v>287</v>
      </c>
      <c r="U247" s="36" t="s">
        <v>20</v>
      </c>
    </row>
    <row r="248" spans="20:21" ht="138">
      <c r="T248" s="46" t="s">
        <v>288</v>
      </c>
      <c r="U248" s="36" t="s">
        <v>20</v>
      </c>
    </row>
    <row r="249" spans="20:21" ht="126">
      <c r="T249" s="46" t="s">
        <v>289</v>
      </c>
      <c r="U249" s="36" t="s">
        <v>20</v>
      </c>
    </row>
    <row r="250" spans="20:21" ht="87.75">
      <c r="T250" s="46" t="s">
        <v>290</v>
      </c>
      <c r="U250" s="36" t="s">
        <v>20</v>
      </c>
    </row>
    <row r="251" spans="20:21" ht="87.75">
      <c r="T251" s="46" t="s">
        <v>291</v>
      </c>
      <c r="U251" s="36" t="s">
        <v>20</v>
      </c>
    </row>
    <row r="252" spans="20:21" ht="176.25">
      <c r="T252" s="46" t="s">
        <v>292</v>
      </c>
      <c r="U252" s="36" t="s">
        <v>20</v>
      </c>
    </row>
    <row r="253" spans="20:21" ht="100.5">
      <c r="T253" s="46" t="s">
        <v>293</v>
      </c>
      <c r="U253" s="36" t="s">
        <v>20</v>
      </c>
    </row>
    <row r="254" spans="20:21" ht="75">
      <c r="T254" s="46" t="s">
        <v>294</v>
      </c>
      <c r="U254" s="36" t="s">
        <v>20</v>
      </c>
    </row>
    <row r="255" spans="20:21" ht="126">
      <c r="T255" s="46" t="s">
        <v>295</v>
      </c>
      <c r="U255" s="36" t="s">
        <v>20</v>
      </c>
    </row>
    <row r="256" spans="20:21" ht="226.5">
      <c r="T256" s="46" t="s">
        <v>296</v>
      </c>
      <c r="U256" s="36" t="s">
        <v>20</v>
      </c>
    </row>
    <row r="257" spans="20:21" ht="163.5">
      <c r="T257" s="46" t="s">
        <v>297</v>
      </c>
      <c r="U257" s="36" t="s">
        <v>20</v>
      </c>
    </row>
    <row r="258" spans="20:21" ht="100.5">
      <c r="T258" s="46" t="s">
        <v>298</v>
      </c>
      <c r="U258" s="36" t="s">
        <v>20</v>
      </c>
    </row>
    <row r="259" spans="20:21" ht="100.5">
      <c r="T259" s="46" t="s">
        <v>299</v>
      </c>
      <c r="U259" s="36" t="s">
        <v>20</v>
      </c>
    </row>
    <row r="260" spans="20:21" ht="100.5">
      <c r="T260" s="46" t="s">
        <v>300</v>
      </c>
      <c r="U260" s="36" t="s">
        <v>20</v>
      </c>
    </row>
    <row r="261" spans="20:21" ht="87.75">
      <c r="T261" s="46" t="s">
        <v>301</v>
      </c>
      <c r="U261" s="36" t="s">
        <v>20</v>
      </c>
    </row>
    <row r="262" spans="20:21" ht="226.5">
      <c r="T262" s="46" t="s">
        <v>302</v>
      </c>
      <c r="U262" s="36" t="s">
        <v>20</v>
      </c>
    </row>
    <row r="263" spans="20:21" ht="289.5">
      <c r="T263" s="46" t="s">
        <v>303</v>
      </c>
      <c r="U263" s="36" t="s">
        <v>20</v>
      </c>
    </row>
    <row r="264" spans="20:21" ht="163.5">
      <c r="T264" s="46" t="s">
        <v>304</v>
      </c>
      <c r="U264" s="36" t="s">
        <v>20</v>
      </c>
    </row>
    <row r="265" spans="20:21" ht="163.5">
      <c r="T265" s="46" t="s">
        <v>305</v>
      </c>
      <c r="U265" s="36" t="s">
        <v>21</v>
      </c>
    </row>
    <row r="266" spans="20:21" ht="163.5">
      <c r="T266" s="46" t="s">
        <v>306</v>
      </c>
      <c r="U266" s="36" t="s">
        <v>22</v>
      </c>
    </row>
    <row r="267" spans="20:21" ht="100.5">
      <c r="T267" s="46" t="s">
        <v>307</v>
      </c>
      <c r="U267" s="36" t="s">
        <v>20</v>
      </c>
    </row>
    <row r="268" spans="20:21" ht="100.5">
      <c r="T268" s="46" t="s">
        <v>308</v>
      </c>
      <c r="U268" s="36" t="s">
        <v>21</v>
      </c>
    </row>
    <row r="269" spans="20:21" ht="100.5">
      <c r="T269" s="46" t="s">
        <v>309</v>
      </c>
      <c r="U269" s="36" t="s">
        <v>22</v>
      </c>
    </row>
    <row r="270" spans="20:21" ht="75">
      <c r="T270" s="46" t="s">
        <v>310</v>
      </c>
      <c r="U270" s="36" t="s">
        <v>20</v>
      </c>
    </row>
    <row r="271" spans="20:21" ht="75">
      <c r="T271" s="46" t="s">
        <v>311</v>
      </c>
      <c r="U271" s="36" t="s">
        <v>21</v>
      </c>
    </row>
    <row r="272" spans="20:21" ht="75">
      <c r="T272" s="46" t="s">
        <v>312</v>
      </c>
      <c r="U272" s="36" t="s">
        <v>22</v>
      </c>
    </row>
    <row r="273" spans="20:21" ht="163.5">
      <c r="T273" s="46" t="s">
        <v>313</v>
      </c>
      <c r="U273" s="36" t="s">
        <v>20</v>
      </c>
    </row>
    <row r="274" spans="20:21" ht="163.5">
      <c r="T274" s="46" t="s">
        <v>314</v>
      </c>
      <c r="U274" s="36" t="s">
        <v>21</v>
      </c>
    </row>
    <row r="275" spans="20:21" ht="163.5">
      <c r="T275" s="46" t="s">
        <v>315</v>
      </c>
      <c r="U275" s="36" t="s">
        <v>22</v>
      </c>
    </row>
    <row r="276" spans="20:21" ht="113.25">
      <c r="T276" s="46" t="s">
        <v>316</v>
      </c>
      <c r="U276" s="36" t="s">
        <v>20</v>
      </c>
    </row>
    <row r="277" spans="20:21" ht="113.25">
      <c r="T277" s="46" t="s">
        <v>317</v>
      </c>
      <c r="U277" s="36" t="s">
        <v>21</v>
      </c>
    </row>
    <row r="278" spans="20:21" ht="113.25">
      <c r="T278" s="46" t="s">
        <v>318</v>
      </c>
      <c r="U278" s="36" t="s">
        <v>22</v>
      </c>
    </row>
    <row r="279" spans="20:21" ht="113.25">
      <c r="T279" s="46" t="s">
        <v>319</v>
      </c>
      <c r="U279" s="36" t="s">
        <v>20</v>
      </c>
    </row>
    <row r="280" spans="20:21" ht="113.25">
      <c r="T280" s="46" t="s">
        <v>320</v>
      </c>
      <c r="U280" s="36" t="s">
        <v>21</v>
      </c>
    </row>
    <row r="281" spans="20:21" ht="87.75">
      <c r="T281" s="46" t="s">
        <v>321</v>
      </c>
      <c r="U281" s="36" t="s">
        <v>20</v>
      </c>
    </row>
    <row r="282" spans="20:21" ht="87.75">
      <c r="T282" s="46" t="s">
        <v>322</v>
      </c>
      <c r="U282" s="36" t="s">
        <v>21</v>
      </c>
    </row>
    <row r="283" spans="20:21" ht="87.75">
      <c r="T283" s="46" t="s">
        <v>323</v>
      </c>
      <c r="U283" s="36" t="s">
        <v>22</v>
      </c>
    </row>
    <row r="284" spans="20:21" ht="126">
      <c r="T284" s="46" t="s">
        <v>324</v>
      </c>
      <c r="U284" s="36" t="s">
        <v>20</v>
      </c>
    </row>
    <row r="285" spans="20:21" ht="126">
      <c r="T285" s="46" t="s">
        <v>325</v>
      </c>
      <c r="U285" s="36" t="s">
        <v>21</v>
      </c>
    </row>
    <row r="286" spans="20:21" ht="126">
      <c r="T286" s="46" t="s">
        <v>326</v>
      </c>
      <c r="U286" s="36" t="s">
        <v>22</v>
      </c>
    </row>
    <row r="287" spans="20:21" ht="113.25">
      <c r="T287" s="46" t="s">
        <v>327</v>
      </c>
      <c r="U287" s="36" t="s">
        <v>20</v>
      </c>
    </row>
    <row r="288" spans="20:21" ht="113.25">
      <c r="T288" s="46" t="s">
        <v>328</v>
      </c>
      <c r="U288" s="36" t="s">
        <v>21</v>
      </c>
    </row>
    <row r="289" spans="20:21" ht="100.5">
      <c r="T289" s="46" t="s">
        <v>329</v>
      </c>
      <c r="U289" s="36" t="s">
        <v>20</v>
      </c>
    </row>
    <row r="290" spans="20:21" ht="100.5">
      <c r="T290" s="46" t="s">
        <v>330</v>
      </c>
      <c r="U290" s="36" t="s">
        <v>21</v>
      </c>
    </row>
    <row r="291" spans="20:21" ht="113.25">
      <c r="T291" s="46" t="s">
        <v>331</v>
      </c>
      <c r="U291" s="36" t="s">
        <v>20</v>
      </c>
    </row>
    <row r="292" spans="20:21" ht="150.75">
      <c r="T292" s="46" t="s">
        <v>332</v>
      </c>
      <c r="U292" s="36" t="s">
        <v>20</v>
      </c>
    </row>
    <row r="293" spans="20:21" ht="138">
      <c r="T293" s="46" t="s">
        <v>333</v>
      </c>
      <c r="U293" s="36" t="s">
        <v>20</v>
      </c>
    </row>
    <row r="294" spans="20:21" ht="138">
      <c r="T294" s="46" t="s">
        <v>334</v>
      </c>
      <c r="U294" s="36" t="s">
        <v>21</v>
      </c>
    </row>
    <row r="295" spans="20:21" ht="126">
      <c r="T295" s="46" t="s">
        <v>335</v>
      </c>
      <c r="U295" s="36" t="s">
        <v>369</v>
      </c>
    </row>
    <row r="296" spans="20:21" ht="126">
      <c r="T296" s="46" t="s">
        <v>336</v>
      </c>
      <c r="U296" s="36" t="s">
        <v>369</v>
      </c>
    </row>
    <row r="297" spans="20:21" ht="163.5">
      <c r="T297" s="46" t="s">
        <v>337</v>
      </c>
      <c r="U297" s="36" t="s">
        <v>369</v>
      </c>
    </row>
    <row r="298" spans="20:21" ht="100.5">
      <c r="T298" s="46" t="s">
        <v>338</v>
      </c>
      <c r="U298" s="36" t="s">
        <v>369</v>
      </c>
    </row>
    <row r="299" spans="20:21" ht="113.25">
      <c r="T299" s="46" t="s">
        <v>339</v>
      </c>
      <c r="U299" s="36" t="s">
        <v>23</v>
      </c>
    </row>
    <row r="300" spans="20:21" ht="126">
      <c r="T300" s="46" t="s">
        <v>340</v>
      </c>
      <c r="U300" s="36" t="s">
        <v>371</v>
      </c>
    </row>
    <row r="301" spans="20:21" ht="87.75">
      <c r="T301" s="46" t="s">
        <v>341</v>
      </c>
      <c r="U301" s="36" t="s">
        <v>371</v>
      </c>
    </row>
    <row r="302" spans="20:21" ht="100.5">
      <c r="T302" s="46" t="s">
        <v>342</v>
      </c>
      <c r="U302" s="36" t="s">
        <v>371</v>
      </c>
    </row>
    <row r="303" spans="20:21" ht="113.25">
      <c r="T303" s="46" t="s">
        <v>343</v>
      </c>
      <c r="U303" s="36" t="s">
        <v>371</v>
      </c>
    </row>
    <row r="304" spans="20:21" ht="100.5">
      <c r="T304" s="46" t="s">
        <v>344</v>
      </c>
      <c r="U304" s="36" t="s">
        <v>371</v>
      </c>
    </row>
    <row r="305" spans="20:21" ht="100.5">
      <c r="T305" s="46" t="s">
        <v>345</v>
      </c>
      <c r="U305" s="36" t="s">
        <v>371</v>
      </c>
    </row>
    <row r="306" spans="20:21" ht="100.5">
      <c r="T306" s="46" t="s">
        <v>346</v>
      </c>
      <c r="U306" s="36" t="s">
        <v>371</v>
      </c>
    </row>
    <row r="307" spans="20:21" ht="113.25">
      <c r="T307" s="46" t="s">
        <v>347</v>
      </c>
      <c r="U307" s="36" t="s">
        <v>371</v>
      </c>
    </row>
    <row r="308" spans="20:21" ht="239.25">
      <c r="T308" s="46" t="s">
        <v>348</v>
      </c>
      <c r="U308" s="36" t="s">
        <v>371</v>
      </c>
    </row>
    <row r="309" spans="20:21" ht="239.25">
      <c r="T309" s="46" t="s">
        <v>349</v>
      </c>
      <c r="U309" s="36" t="s">
        <v>371</v>
      </c>
    </row>
    <row r="310" spans="20:21" ht="126">
      <c r="T310" s="46" t="s">
        <v>350</v>
      </c>
      <c r="U310" s="36" t="s">
        <v>372</v>
      </c>
    </row>
    <row r="311" spans="20:21" ht="138">
      <c r="T311" s="46" t="s">
        <v>351</v>
      </c>
      <c r="U311" s="36" t="s">
        <v>387</v>
      </c>
    </row>
    <row r="312" spans="20:21" ht="176.25">
      <c r="T312" s="46" t="s">
        <v>352</v>
      </c>
      <c r="U312" s="36" t="s">
        <v>388</v>
      </c>
    </row>
    <row r="313" spans="20:21" ht="138">
      <c r="T313" s="46" t="s">
        <v>353</v>
      </c>
      <c r="U313" s="36" t="s">
        <v>388</v>
      </c>
    </row>
    <row r="314" spans="20:21" ht="150.75">
      <c r="T314" s="46" t="s">
        <v>354</v>
      </c>
      <c r="U314" s="36" t="s">
        <v>388</v>
      </c>
    </row>
    <row r="315" spans="20:21" ht="213.75">
      <c r="T315" s="46" t="s">
        <v>355</v>
      </c>
      <c r="U315" s="36" t="s">
        <v>388</v>
      </c>
    </row>
    <row r="316" spans="20:21" ht="189">
      <c r="T316" s="46" t="s">
        <v>356</v>
      </c>
      <c r="U316" s="36" t="s">
        <v>388</v>
      </c>
    </row>
    <row r="317" spans="20:21" ht="150.75">
      <c r="T317" s="46" t="s">
        <v>357</v>
      </c>
      <c r="U317" s="36" t="s">
        <v>388</v>
      </c>
    </row>
    <row r="318" spans="20:21" ht="352.5">
      <c r="T318" s="46" t="s">
        <v>358</v>
      </c>
      <c r="U318" s="36" t="s">
        <v>118</v>
      </c>
    </row>
    <row r="319" spans="20:21" ht="201">
      <c r="T319" s="46" t="s">
        <v>359</v>
      </c>
      <c r="U319" s="36" t="s">
        <v>118</v>
      </c>
    </row>
    <row r="320" spans="20:21" ht="176.25">
      <c r="T320" s="46" t="s">
        <v>360</v>
      </c>
      <c r="U320" s="36" t="s">
        <v>389</v>
      </c>
    </row>
    <row r="321" spans="20:21" ht="87.75">
      <c r="T321" s="46" t="s">
        <v>361</v>
      </c>
      <c r="U321" s="36" t="s">
        <v>117</v>
      </c>
    </row>
    <row r="322" spans="20:21" ht="138">
      <c r="T322" s="46" t="s">
        <v>362</v>
      </c>
      <c r="U322" s="36" t="s">
        <v>390</v>
      </c>
    </row>
    <row r="323" spans="20:21" ht="138">
      <c r="T323" s="46" t="s">
        <v>363</v>
      </c>
      <c r="U323" s="36" t="s">
        <v>118</v>
      </c>
    </row>
    <row r="324" spans="20:21" ht="252">
      <c r="T324" s="46" t="s">
        <v>364</v>
      </c>
      <c r="U324" s="36" t="s">
        <v>118</v>
      </c>
    </row>
    <row r="325" spans="20:21" ht="100.5">
      <c r="T325" s="46" t="s">
        <v>365</v>
      </c>
      <c r="U325" s="36" t="s">
        <v>118</v>
      </c>
    </row>
    <row r="326" spans="20:21" ht="189">
      <c r="T326" s="46" t="s">
        <v>366</v>
      </c>
      <c r="U326" s="36" t="s">
        <v>391</v>
      </c>
    </row>
    <row r="327" spans="20:21" ht="189">
      <c r="T327" s="46" t="s">
        <v>367</v>
      </c>
      <c r="U327" s="36" t="s">
        <v>391</v>
      </c>
    </row>
    <row r="328" spans="20:21" ht="189">
      <c r="T328" s="46" t="s">
        <v>368</v>
      </c>
      <c r="U328" s="36" t="s">
        <v>118</v>
      </c>
    </row>
    <row r="329" spans="20:21" ht="15.75">
      <c r="T329" s="46"/>
      <c r="U329" s="36"/>
    </row>
    <row r="330" spans="20:21" ht="15.75">
      <c r="T330" s="46"/>
      <c r="U330" s="36"/>
    </row>
    <row r="331" spans="20:21" ht="15.75">
      <c r="T331" s="46"/>
      <c r="U331" s="36"/>
    </row>
    <row r="332" spans="20:21" ht="15.75">
      <c r="T332" s="46"/>
      <c r="U332" s="36"/>
    </row>
    <row r="333" spans="20:21" ht="15.75">
      <c r="T333" s="46"/>
      <c r="U333" s="36"/>
    </row>
    <row r="334" spans="20:21" ht="15.75">
      <c r="T334" s="46"/>
      <c r="U334" s="36"/>
    </row>
    <row r="335" spans="20:21" ht="15.75">
      <c r="T335" s="46"/>
      <c r="U335" s="36"/>
    </row>
    <row r="336" spans="20:21" ht="15.75">
      <c r="T336" s="46"/>
      <c r="U336" s="36"/>
    </row>
    <row r="337" spans="20:21" ht="15.75">
      <c r="T337" s="46"/>
      <c r="U337" s="36"/>
    </row>
    <row r="338" spans="20:21" ht="15.75">
      <c r="T338" s="46"/>
      <c r="U338" s="36"/>
    </row>
    <row r="339" spans="20:21" ht="15.75">
      <c r="T339" s="46"/>
      <c r="U339" s="36"/>
    </row>
    <row r="340" spans="20:21" ht="15.75">
      <c r="T340" s="46"/>
      <c r="U340" s="36"/>
    </row>
    <row r="341" spans="20:21" ht="15.75">
      <c r="T341" s="46"/>
      <c r="U341" s="36"/>
    </row>
    <row r="342" spans="20:21" ht="15.75">
      <c r="T342" s="46"/>
      <c r="U342" s="36"/>
    </row>
    <row r="343" spans="20:21" ht="15.75">
      <c r="T343" s="46"/>
      <c r="U343" s="36"/>
    </row>
    <row r="344" spans="20:21" ht="15.75">
      <c r="T344" s="46"/>
      <c r="U344" s="36"/>
    </row>
    <row r="345" spans="20:21" ht="15.75">
      <c r="T345" s="46"/>
      <c r="U345" s="36"/>
    </row>
    <row r="346" spans="20:21" ht="15.75">
      <c r="T346" s="46"/>
      <c r="U346" s="36"/>
    </row>
    <row r="347" spans="20:21" ht="15.75">
      <c r="T347" s="46"/>
      <c r="U347" s="36"/>
    </row>
    <row r="348" spans="20:21" ht="15.75">
      <c r="T348" s="46"/>
      <c r="U348" s="36"/>
    </row>
    <row r="349" spans="20:21" ht="15.75">
      <c r="T349" s="46"/>
      <c r="U349" s="36"/>
    </row>
    <row r="350" spans="20:21" ht="15.75">
      <c r="T350" s="46"/>
      <c r="U350" s="36"/>
    </row>
    <row r="351" spans="20:21" ht="15.75">
      <c r="T351" s="46"/>
      <c r="U351" s="36"/>
    </row>
    <row r="352" spans="20:21" ht="15.75">
      <c r="T352" s="46"/>
      <c r="U352" s="36"/>
    </row>
    <row r="353" spans="20:36" ht="15.75">
      <c r="T353" s="46"/>
      <c r="U353" s="36"/>
      <c r="V353" s="44"/>
      <c r="X353" s="44"/>
      <c r="Y353" s="44"/>
      <c r="Z353" s="44"/>
      <c r="AA353" s="44"/>
      <c r="AB353" s="44"/>
      <c r="AC353" s="44"/>
      <c r="AD353" s="44"/>
      <c r="AE353" s="44"/>
      <c r="AF353" s="44"/>
      <c r="AG353" s="44"/>
      <c r="AH353" s="44"/>
      <c r="AI353" s="44"/>
      <c r="AJ353" s="44"/>
    </row>
    <row r="354" spans="20:36" ht="53.25" customHeight="1">
      <c r="T354" s="46"/>
      <c r="U354" s="36"/>
      <c r="V354" s="43"/>
      <c r="X354" s="43"/>
      <c r="Y354" s="43"/>
      <c r="Z354" s="43"/>
      <c r="AA354" s="43"/>
      <c r="AB354" s="43"/>
      <c r="AC354" s="43"/>
      <c r="AD354" s="43"/>
      <c r="AE354" s="43"/>
      <c r="AF354" s="43"/>
      <c r="AG354" s="43"/>
      <c r="AH354" s="43"/>
      <c r="AI354" s="43"/>
      <c r="AJ354" s="43"/>
    </row>
    <row r="355" spans="20:36" ht="15.75">
      <c r="T355" s="46"/>
      <c r="U355" s="36"/>
      <c r="V355" s="43"/>
      <c r="X355" s="43"/>
      <c r="Y355" s="43"/>
      <c r="Z355" s="43"/>
      <c r="AA355" s="43"/>
      <c r="AB355" s="43"/>
      <c r="AC355" s="43"/>
      <c r="AD355" s="43"/>
      <c r="AE355" s="43"/>
      <c r="AF355" s="43"/>
      <c r="AG355" s="43"/>
      <c r="AH355" s="43"/>
      <c r="AI355" s="43"/>
      <c r="AJ355" s="43"/>
    </row>
    <row r="356" spans="20:36" ht="15.75">
      <c r="T356" s="46"/>
      <c r="U356" s="36"/>
      <c r="V356" s="43"/>
      <c r="W356" s="44"/>
      <c r="X356" s="43"/>
      <c r="Y356" s="43"/>
      <c r="Z356" s="43"/>
      <c r="AA356" s="43"/>
      <c r="AB356" s="43"/>
      <c r="AC356" s="43"/>
      <c r="AD356" s="43"/>
      <c r="AE356" s="43"/>
      <c r="AF356" s="43"/>
      <c r="AG356" s="43"/>
      <c r="AH356" s="43"/>
      <c r="AI356" s="43"/>
      <c r="AJ356" s="43"/>
    </row>
    <row r="357" spans="20:36" ht="15.75">
      <c r="T357" s="46"/>
      <c r="U357" s="36"/>
      <c r="V357" s="43"/>
      <c r="W357" s="43"/>
      <c r="X357" s="43"/>
      <c r="Y357" s="43"/>
      <c r="Z357" s="43"/>
      <c r="AA357" s="43"/>
      <c r="AB357" s="43"/>
      <c r="AC357" s="43"/>
      <c r="AD357" s="43"/>
      <c r="AE357" s="43"/>
      <c r="AF357" s="43"/>
      <c r="AG357" s="43"/>
      <c r="AH357" s="43"/>
      <c r="AI357" s="43"/>
      <c r="AJ357" s="43"/>
    </row>
    <row r="358" spans="20:36" ht="15.75">
      <c r="T358" s="46"/>
      <c r="U358" s="36"/>
      <c r="V358" s="43"/>
      <c r="W358" s="43"/>
      <c r="X358" s="43"/>
      <c r="Y358" s="43"/>
      <c r="Z358" s="43"/>
      <c r="AA358" s="43"/>
      <c r="AB358" s="43"/>
      <c r="AC358" s="43"/>
      <c r="AD358" s="43"/>
      <c r="AE358" s="43"/>
      <c r="AF358" s="43"/>
      <c r="AG358" s="43"/>
      <c r="AH358" s="43"/>
      <c r="AI358" s="43"/>
      <c r="AJ358" s="43"/>
    </row>
    <row r="359" spans="20:36" ht="15.75">
      <c r="T359" s="46"/>
      <c r="U359" s="36"/>
      <c r="V359" s="43"/>
      <c r="W359" s="43"/>
      <c r="X359" s="43"/>
      <c r="Y359" s="43"/>
      <c r="Z359" s="43"/>
      <c r="AA359" s="43"/>
      <c r="AB359" s="43"/>
      <c r="AC359" s="43"/>
      <c r="AD359" s="43"/>
      <c r="AE359" s="43"/>
      <c r="AF359" s="43"/>
      <c r="AG359" s="43"/>
      <c r="AH359" s="43"/>
      <c r="AI359" s="43"/>
      <c r="AJ359" s="43"/>
    </row>
    <row r="360" spans="20:36" ht="15.75">
      <c r="T360" s="46"/>
      <c r="U360" s="36"/>
      <c r="V360" s="43"/>
      <c r="W360" s="43"/>
      <c r="X360" s="43"/>
      <c r="Y360" s="43"/>
      <c r="Z360" s="43"/>
      <c r="AA360" s="43"/>
      <c r="AB360" s="43"/>
      <c r="AC360" s="43"/>
      <c r="AD360" s="43"/>
      <c r="AE360" s="43"/>
      <c r="AF360" s="43"/>
      <c r="AG360" s="43"/>
      <c r="AH360" s="43"/>
      <c r="AI360" s="43"/>
      <c r="AJ360" s="43"/>
    </row>
    <row r="361" spans="20:36" ht="15.75">
      <c r="T361" s="46"/>
      <c r="U361" s="36"/>
      <c r="V361" s="43"/>
      <c r="W361" s="43"/>
      <c r="X361" s="43"/>
      <c r="Y361" s="43"/>
      <c r="Z361" s="43"/>
      <c r="AA361" s="43"/>
      <c r="AB361" s="43"/>
      <c r="AC361" s="43"/>
      <c r="AD361" s="43"/>
      <c r="AE361" s="43"/>
      <c r="AF361" s="43"/>
      <c r="AG361" s="43"/>
      <c r="AH361" s="43"/>
      <c r="AI361" s="43"/>
      <c r="AJ361" s="43"/>
    </row>
    <row r="362" spans="20:23" ht="15.75">
      <c r="T362" s="46"/>
      <c r="U362" s="36"/>
      <c r="W362" s="43"/>
    </row>
    <row r="363" spans="20:23" ht="15.75">
      <c r="T363" s="46"/>
      <c r="U363" s="36"/>
      <c r="W363" s="43"/>
    </row>
    <row r="364" spans="20:23" ht="15.75">
      <c r="T364" s="46"/>
      <c r="U364" s="36"/>
      <c r="W364" s="43"/>
    </row>
    <row r="365" spans="20:21" ht="15.75">
      <c r="T365" s="46"/>
      <c r="U365" s="36"/>
    </row>
    <row r="366" spans="20:21" ht="15.75">
      <c r="T366" s="46"/>
      <c r="U366" s="36"/>
    </row>
    <row r="367" spans="20:21" ht="15.75">
      <c r="T367" s="46"/>
      <c r="U367" s="36"/>
    </row>
    <row r="368" spans="20:21" ht="15.75">
      <c r="T368" s="46"/>
      <c r="U368" s="36"/>
    </row>
    <row r="369" spans="20:21" ht="15.75">
      <c r="T369" s="46"/>
      <c r="U369" s="36"/>
    </row>
    <row r="370" spans="20:21" ht="15.75">
      <c r="T370" s="46"/>
      <c r="U370" s="36"/>
    </row>
    <row r="371" spans="20:21" ht="15.75">
      <c r="T371" s="46"/>
      <c r="U371" s="36"/>
    </row>
    <row r="372" spans="20:21" ht="15.75">
      <c r="T372" s="46"/>
      <c r="U372" s="36"/>
    </row>
    <row r="373" spans="20:21" ht="15.75">
      <c r="T373" s="46"/>
      <c r="U373" s="36"/>
    </row>
    <row r="374" spans="20:21" ht="15.75">
      <c r="T374" s="46"/>
      <c r="U374" s="36"/>
    </row>
    <row r="375" spans="20:21" ht="15.75">
      <c r="T375" s="46"/>
      <c r="U375" s="36"/>
    </row>
    <row r="376" spans="20:21" ht="15.75">
      <c r="T376" s="46"/>
      <c r="U376" s="36"/>
    </row>
    <row r="377" spans="20:21" ht="15.75">
      <c r="T377" s="46"/>
      <c r="U377" s="36"/>
    </row>
    <row r="378" spans="20:21" ht="15.75">
      <c r="T378" s="46"/>
      <c r="U378" s="36"/>
    </row>
    <row r="379" spans="20:21" ht="15.75">
      <c r="T379" s="46"/>
      <c r="U379" s="36"/>
    </row>
    <row r="380" spans="20:21" ht="15.75">
      <c r="T380" s="46"/>
      <c r="U380" s="36"/>
    </row>
    <row r="381" spans="20:21" ht="15.75">
      <c r="T381" s="46"/>
      <c r="U381" s="36"/>
    </row>
    <row r="382" spans="20:21" ht="15.75">
      <c r="T382" s="46"/>
      <c r="U382" s="36"/>
    </row>
    <row r="383" spans="20:21" ht="15.75">
      <c r="T383" s="46"/>
      <c r="U383" s="36"/>
    </row>
    <row r="384" spans="20:21" ht="15.75">
      <c r="T384" s="46"/>
      <c r="U384" s="36"/>
    </row>
    <row r="385" spans="20:21" ht="15.75">
      <c r="T385" s="46"/>
      <c r="U385" s="36"/>
    </row>
    <row r="386" spans="20:21" ht="15.75">
      <c r="T386" s="46"/>
      <c r="U386" s="36"/>
    </row>
    <row r="387" spans="20:21" ht="15.75">
      <c r="T387" s="46"/>
      <c r="U387" s="36"/>
    </row>
    <row r="388" spans="20:21" ht="15.75">
      <c r="T388" s="46"/>
      <c r="U388" s="36"/>
    </row>
    <row r="389" spans="20:21" ht="15.75">
      <c r="T389" s="46"/>
      <c r="U389" s="36"/>
    </row>
    <row r="390" spans="20:21" ht="15.75">
      <c r="T390" s="46"/>
      <c r="U390" s="36"/>
    </row>
    <row r="391" spans="20:21" ht="15.75">
      <c r="T391" s="46"/>
      <c r="U391" s="36"/>
    </row>
    <row r="392" spans="20:21" ht="15.75">
      <c r="T392" s="46"/>
      <c r="U392" s="36"/>
    </row>
    <row r="393" spans="20:21" ht="15.75">
      <c r="T393" s="46"/>
      <c r="U393" s="36"/>
    </row>
    <row r="394" spans="20:21" ht="15.75">
      <c r="T394" s="46"/>
      <c r="U394" s="36"/>
    </row>
    <row r="395" spans="20:21" ht="15.75">
      <c r="T395" s="46"/>
      <c r="U395" s="36"/>
    </row>
    <row r="396" spans="20:21" ht="15.75">
      <c r="T396" s="46"/>
      <c r="U396" s="36"/>
    </row>
    <row r="397" spans="20:21" ht="15.75">
      <c r="T397" s="46"/>
      <c r="U397" s="36"/>
    </row>
    <row r="398" spans="20:21" ht="15.75">
      <c r="T398" s="46"/>
      <c r="U398" s="36"/>
    </row>
    <row r="399" spans="20:21" ht="15.75">
      <c r="T399" s="46"/>
      <c r="U399" s="36"/>
    </row>
    <row r="400" spans="20:21" ht="15.75">
      <c r="T400" s="46"/>
      <c r="U400" s="36"/>
    </row>
    <row r="401" spans="20:21" ht="15.75">
      <c r="T401" s="46"/>
      <c r="U401" s="36"/>
    </row>
    <row r="402" spans="20:21" ht="15.75">
      <c r="T402" s="46"/>
      <c r="U402" s="36"/>
    </row>
    <row r="403" spans="20:21" ht="15.75">
      <c r="T403" s="46"/>
      <c r="U403" s="36"/>
    </row>
    <row r="404" spans="20:21" ht="15.75">
      <c r="T404" s="46"/>
      <c r="U404" s="36"/>
    </row>
    <row r="405" spans="20:21" ht="15.75">
      <c r="T405" s="46"/>
      <c r="U405" s="36"/>
    </row>
    <row r="406" spans="20:21" ht="15.75">
      <c r="T406" s="46"/>
      <c r="U406" s="36"/>
    </row>
    <row r="407" spans="20:21" ht="15.75">
      <c r="T407" s="46"/>
      <c r="U407" s="36"/>
    </row>
    <row r="408" spans="20:21" ht="15.75">
      <c r="T408" s="46"/>
      <c r="U408" s="36"/>
    </row>
    <row r="409" spans="20:21" ht="15.75">
      <c r="T409" s="46"/>
      <c r="U409" s="36"/>
    </row>
    <row r="410" spans="20:21" ht="15.75">
      <c r="T410" s="46"/>
      <c r="U410" s="36"/>
    </row>
    <row r="411" spans="20:21" ht="15.75">
      <c r="T411" s="46"/>
      <c r="U411" s="36"/>
    </row>
    <row r="412" spans="20:21" ht="15.75">
      <c r="T412" s="46"/>
      <c r="U412" s="36"/>
    </row>
    <row r="413" spans="20:21" ht="15.75">
      <c r="T413" s="46"/>
      <c r="U413" s="36"/>
    </row>
    <row r="414" spans="20:21" ht="15.75">
      <c r="T414" s="46"/>
      <c r="U414" s="36"/>
    </row>
    <row r="415" spans="20:21" ht="15.75">
      <c r="T415" s="46"/>
      <c r="U415" s="36"/>
    </row>
    <row r="416" spans="20:21" ht="15.75">
      <c r="T416" s="46"/>
      <c r="U416" s="36"/>
    </row>
    <row r="417" spans="20:21" ht="15.75">
      <c r="T417" s="46"/>
      <c r="U417" s="36"/>
    </row>
    <row r="418" spans="20:21" ht="15.75">
      <c r="T418" s="46"/>
      <c r="U418" s="36"/>
    </row>
    <row r="419" spans="20:21" ht="15.75">
      <c r="T419" s="46"/>
      <c r="U419" s="36"/>
    </row>
    <row r="420" spans="20:21" ht="15.75">
      <c r="T420" s="46"/>
      <c r="U420" s="36"/>
    </row>
    <row r="421" spans="20:21" ht="15.75">
      <c r="T421" s="46"/>
      <c r="U421" s="36"/>
    </row>
    <row r="422" spans="20:21" ht="15.75">
      <c r="T422" s="46"/>
      <c r="U422" s="36"/>
    </row>
    <row r="423" spans="20:21" ht="15.75">
      <c r="T423" s="46"/>
      <c r="U423" s="36"/>
    </row>
    <row r="424" spans="20:21" ht="15.75">
      <c r="T424" s="46"/>
      <c r="U424" s="36"/>
    </row>
    <row r="425" spans="20:21" ht="15.75">
      <c r="T425" s="46"/>
      <c r="U425" s="36"/>
    </row>
    <row r="426" spans="20:21" ht="15.75">
      <c r="T426" s="46"/>
      <c r="U426" s="36"/>
    </row>
    <row r="427" spans="20:21" ht="15.75">
      <c r="T427" s="46"/>
      <c r="U427" s="36"/>
    </row>
    <row r="428" spans="20:21" ht="15.75">
      <c r="T428" s="46"/>
      <c r="U428" s="36"/>
    </row>
    <row r="429" spans="20:21" ht="15.75">
      <c r="T429" s="46"/>
      <c r="U429" s="36"/>
    </row>
    <row r="430" spans="20:21" ht="15.75">
      <c r="T430" s="46"/>
      <c r="U430" s="36"/>
    </row>
    <row r="431" spans="20:21" ht="15.75">
      <c r="T431" s="46"/>
      <c r="U431" s="36"/>
    </row>
    <row r="432" spans="20:21" ht="15.75">
      <c r="T432" s="46"/>
      <c r="U432" s="36"/>
    </row>
    <row r="433" spans="20:21" ht="15.75">
      <c r="T433" s="46"/>
      <c r="U433" s="36"/>
    </row>
    <row r="434" spans="20:21" ht="15.75">
      <c r="T434" s="46"/>
      <c r="U434" s="36"/>
    </row>
    <row r="435" spans="20:21" ht="15.75">
      <c r="T435" s="46"/>
      <c r="U435" s="36"/>
    </row>
    <row r="436" spans="20:21" ht="15.75">
      <c r="T436" s="46"/>
      <c r="U436" s="36"/>
    </row>
    <row r="437" spans="20:21" ht="15.75">
      <c r="T437" s="46"/>
      <c r="U437" s="36"/>
    </row>
    <row r="438" spans="20:21" ht="15.75">
      <c r="T438" s="46"/>
      <c r="U438" s="36"/>
    </row>
    <row r="439" spans="20:21" ht="15.75">
      <c r="T439" s="46"/>
      <c r="U439" s="36"/>
    </row>
    <row r="440" spans="20:21" ht="15.75">
      <c r="T440" s="46"/>
      <c r="U440" s="36"/>
    </row>
    <row r="441" spans="20:21" ht="15.75">
      <c r="T441" s="46"/>
      <c r="U441" s="36"/>
    </row>
    <row r="442" spans="20:21" ht="15.75">
      <c r="T442" s="46"/>
      <c r="U442" s="36"/>
    </row>
    <row r="443" spans="20:21" ht="15.75">
      <c r="T443" s="46"/>
      <c r="U443" s="36"/>
    </row>
    <row r="444" spans="20:21" ht="15.75">
      <c r="T444" s="46"/>
      <c r="U444" s="36"/>
    </row>
    <row r="445" spans="20:21" ht="15.75">
      <c r="T445" s="46"/>
      <c r="U445" s="36"/>
    </row>
    <row r="446" spans="20:21" ht="15.75">
      <c r="T446" s="46"/>
      <c r="U446" s="36"/>
    </row>
    <row r="447" spans="20:21" ht="15.75">
      <c r="T447" s="46"/>
      <c r="U447" s="36"/>
    </row>
    <row r="448" spans="20:21" ht="15.75">
      <c r="T448" s="46"/>
      <c r="U448" s="36"/>
    </row>
    <row r="449" spans="20:21" ht="15.75">
      <c r="T449" s="46"/>
      <c r="U449" s="36"/>
    </row>
    <row r="450" spans="20:21" ht="15.75">
      <c r="T450" s="46"/>
      <c r="U450" s="36"/>
    </row>
    <row r="451" spans="20:21" ht="15.75">
      <c r="T451" s="46"/>
      <c r="U451" s="36"/>
    </row>
    <row r="452" spans="20:21" ht="15.75">
      <c r="T452" s="46"/>
      <c r="U452" s="36"/>
    </row>
    <row r="453" spans="20:21" ht="15.75">
      <c r="T453" s="46"/>
      <c r="U453" s="36"/>
    </row>
    <row r="454" spans="20:21" ht="15.75">
      <c r="T454" s="46"/>
      <c r="U454" s="36"/>
    </row>
    <row r="455" spans="20:21" ht="15.75">
      <c r="T455" s="46"/>
      <c r="U455" s="36"/>
    </row>
    <row r="456" spans="20:21" ht="15.75">
      <c r="T456" s="46"/>
      <c r="U456" s="36"/>
    </row>
    <row r="457" spans="20:21" ht="15.75">
      <c r="T457" s="46"/>
      <c r="U457" s="36"/>
    </row>
    <row r="458" spans="20:21" ht="15.75">
      <c r="T458" s="46"/>
      <c r="U458" s="36"/>
    </row>
    <row r="459" spans="20:21" ht="15.75">
      <c r="T459" s="46"/>
      <c r="U459" s="36"/>
    </row>
    <row r="460" spans="20:21" ht="15.75">
      <c r="T460" s="46"/>
      <c r="U460" s="36"/>
    </row>
    <row r="461" spans="20:21" ht="15.75">
      <c r="T461" s="46"/>
      <c r="U461" s="36"/>
    </row>
    <row r="462" spans="20:21" ht="15.75">
      <c r="T462" s="46"/>
      <c r="U462" s="36"/>
    </row>
    <row r="463" spans="20:21" ht="15.75">
      <c r="T463" s="46"/>
      <c r="U463" s="36"/>
    </row>
    <row r="464" spans="20:21" ht="15.75">
      <c r="T464" s="46"/>
      <c r="U464" s="36"/>
    </row>
    <row r="465" spans="20:21" ht="15.75">
      <c r="T465" s="46"/>
      <c r="U465" s="36"/>
    </row>
    <row r="466" spans="20:21" ht="15.75">
      <c r="T466" s="46"/>
      <c r="U466" s="36"/>
    </row>
    <row r="467" spans="20:21" ht="15.75">
      <c r="T467" s="46"/>
      <c r="U467" s="36"/>
    </row>
    <row r="468" spans="20:21" ht="15.75">
      <c r="T468" s="46"/>
      <c r="U468" s="36"/>
    </row>
    <row r="469" spans="20:21" ht="15.75">
      <c r="T469" s="46"/>
      <c r="U469" s="36"/>
    </row>
    <row r="470" spans="20:21" ht="15.75">
      <c r="T470" s="46"/>
      <c r="U470" s="36"/>
    </row>
    <row r="471" spans="20:21" ht="15.75">
      <c r="T471" s="46"/>
      <c r="U471" s="36"/>
    </row>
    <row r="472" spans="20:21" ht="15.75">
      <c r="T472" s="46"/>
      <c r="U472" s="36"/>
    </row>
    <row r="473" spans="20:21" ht="15.75">
      <c r="T473" s="46"/>
      <c r="U473" s="36"/>
    </row>
    <row r="474" spans="20:21" ht="15.75">
      <c r="T474" s="46"/>
      <c r="U474" s="36"/>
    </row>
    <row r="475" spans="20:21" ht="15.75">
      <c r="T475" s="46"/>
      <c r="U475" s="36"/>
    </row>
    <row r="476" spans="20:21" ht="15.75">
      <c r="T476" s="46"/>
      <c r="U476" s="36"/>
    </row>
    <row r="477" spans="20:21" ht="15.75">
      <c r="T477" s="46"/>
      <c r="U477" s="36"/>
    </row>
    <row r="478" spans="20:21" ht="15.75">
      <c r="T478" s="46"/>
      <c r="U478" s="36"/>
    </row>
    <row r="479" spans="20:21" ht="15.75">
      <c r="T479" s="46"/>
      <c r="U479" s="36"/>
    </row>
    <row r="480" spans="20:21" ht="15.75">
      <c r="T480" s="46"/>
      <c r="U480" s="36"/>
    </row>
    <row r="481" spans="20:21" ht="15.75">
      <c r="T481" s="46"/>
      <c r="U481" s="36"/>
    </row>
    <row r="482" spans="20:21" ht="15.75">
      <c r="T482" s="46"/>
      <c r="U482" s="36"/>
    </row>
    <row r="483" spans="20:21" ht="15.75">
      <c r="T483" s="46"/>
      <c r="U483" s="36"/>
    </row>
    <row r="484" spans="20:21" ht="15.75">
      <c r="T484" s="46"/>
      <c r="U484" s="36"/>
    </row>
    <row r="485" spans="20:21" ht="15.75">
      <c r="T485" s="46"/>
      <c r="U485" s="36"/>
    </row>
    <row r="486" spans="20:21" ht="15.75">
      <c r="T486" s="46"/>
      <c r="U486" s="36"/>
    </row>
    <row r="487" spans="20:21" ht="15.75">
      <c r="T487" s="46"/>
      <c r="U487" s="36"/>
    </row>
    <row r="488" spans="20:21" ht="15.75">
      <c r="T488" s="46"/>
      <c r="U488" s="36"/>
    </row>
    <row r="489" spans="20:21" ht="15.75">
      <c r="T489" s="46"/>
      <c r="U489" s="36"/>
    </row>
    <row r="490" spans="20:21" ht="15.75">
      <c r="T490" s="46"/>
      <c r="U490" s="36"/>
    </row>
    <row r="491" spans="20:21" ht="15.75">
      <c r="T491" s="46"/>
      <c r="U491" s="36"/>
    </row>
    <row r="492" spans="20:21" ht="15.75">
      <c r="T492" s="46"/>
      <c r="U492" s="36"/>
    </row>
    <row r="493" spans="20:21" ht="15.75">
      <c r="T493" s="46"/>
      <c r="U493" s="36"/>
    </row>
    <row r="494" spans="20:21" ht="15.75">
      <c r="T494" s="46"/>
      <c r="U494" s="36"/>
    </row>
    <row r="495" spans="20:21" ht="15.75">
      <c r="T495" s="46"/>
      <c r="U495" s="36"/>
    </row>
    <row r="496" spans="20:21" ht="15.75">
      <c r="T496" s="46"/>
      <c r="U496" s="36"/>
    </row>
    <row r="497" spans="20:21" ht="15.75">
      <c r="T497" s="46"/>
      <c r="U497" s="36"/>
    </row>
    <row r="498" spans="20:21" ht="15.75">
      <c r="T498" s="46"/>
      <c r="U498" s="36"/>
    </row>
    <row r="499" spans="20:21" ht="15.75">
      <c r="T499" s="46"/>
      <c r="U499" s="36"/>
    </row>
    <row r="500" spans="20:21" ht="15.75">
      <c r="T500" s="46"/>
      <c r="U500" s="36"/>
    </row>
    <row r="501" spans="20:21" ht="15.75">
      <c r="T501" s="46"/>
      <c r="U501" s="36"/>
    </row>
    <row r="502" spans="20:21" ht="15.75">
      <c r="T502" s="46"/>
      <c r="U502" s="36"/>
    </row>
    <row r="503" spans="20:21" ht="15.75">
      <c r="T503" s="46"/>
      <c r="U503" s="36"/>
    </row>
    <row r="504" spans="20:21" ht="15.75">
      <c r="T504" s="46"/>
      <c r="U504" s="36"/>
    </row>
    <row r="505" spans="20:21" ht="15.75">
      <c r="T505" s="46"/>
      <c r="U505" s="36"/>
    </row>
    <row r="506" spans="20:21" ht="15.75">
      <c r="T506" s="46"/>
      <c r="U506" s="36"/>
    </row>
    <row r="507" spans="20:21" ht="15.75">
      <c r="T507" s="46"/>
      <c r="U507" s="36"/>
    </row>
    <row r="508" spans="20:21" ht="15.75">
      <c r="T508" s="46"/>
      <c r="U508" s="36"/>
    </row>
    <row r="509" spans="20:21" ht="15.75">
      <c r="T509" s="46"/>
      <c r="U509" s="36"/>
    </row>
    <row r="510" spans="20:21" ht="15.75">
      <c r="T510" s="46"/>
      <c r="U510" s="36"/>
    </row>
    <row r="511" spans="20:21" ht="15.75">
      <c r="T511" s="46"/>
      <c r="U511" s="36"/>
    </row>
    <row r="512" spans="20:21" ht="15.75">
      <c r="T512" s="46"/>
      <c r="U512" s="36"/>
    </row>
    <row r="513" spans="20:21" ht="15.75">
      <c r="T513" s="46"/>
      <c r="U513" s="36"/>
    </row>
    <row r="514" spans="20:21" ht="15.75">
      <c r="T514" s="46"/>
      <c r="U514" s="36"/>
    </row>
    <row r="515" spans="20:21" ht="15.75">
      <c r="T515" s="46"/>
      <c r="U515" s="36"/>
    </row>
    <row r="516" spans="20:21" ht="15.75">
      <c r="T516" s="46"/>
      <c r="U516" s="36"/>
    </row>
    <row r="517" spans="20:21" ht="15.75">
      <c r="T517" s="46"/>
      <c r="U517" s="36"/>
    </row>
    <row r="518" spans="20:21" ht="15.75">
      <c r="T518" s="46"/>
      <c r="U518" s="36"/>
    </row>
    <row r="519" spans="20:21" ht="15.75">
      <c r="T519" s="46"/>
      <c r="U519" s="36"/>
    </row>
    <row r="520" spans="20:21" ht="15.75">
      <c r="T520" s="46"/>
      <c r="U520" s="36"/>
    </row>
    <row r="521" spans="20:21" ht="15.75">
      <c r="T521" s="46"/>
      <c r="U521" s="36"/>
    </row>
    <row r="522" spans="20:21" ht="15.75">
      <c r="T522" s="46"/>
      <c r="U522" s="36"/>
    </row>
    <row r="523" spans="20:21" ht="15.75">
      <c r="T523" s="46"/>
      <c r="U523" s="36"/>
    </row>
    <row r="524" spans="20:21" ht="15.75">
      <c r="T524" s="46"/>
      <c r="U524" s="36"/>
    </row>
    <row r="525" spans="20:21" ht="15.75">
      <c r="T525" s="46"/>
      <c r="U525" s="36"/>
    </row>
    <row r="526" spans="20:21" ht="15.75">
      <c r="T526" s="46"/>
      <c r="U526" s="36"/>
    </row>
    <row r="527" spans="20:21" ht="15.75">
      <c r="T527" s="46"/>
      <c r="U527" s="36"/>
    </row>
    <row r="528" spans="20:21" ht="15.75">
      <c r="T528" s="46"/>
      <c r="U528" s="36"/>
    </row>
    <row r="529" spans="20:21" ht="15.75">
      <c r="T529" s="46"/>
      <c r="U529" s="36"/>
    </row>
    <row r="530" spans="20:21" ht="15.75">
      <c r="T530" s="46"/>
      <c r="U530" s="36"/>
    </row>
    <row r="531" spans="20:21" ht="15.75">
      <c r="T531" s="46"/>
      <c r="U531" s="36"/>
    </row>
    <row r="532" spans="20:21" ht="15.75">
      <c r="T532" s="46"/>
      <c r="U532" s="36"/>
    </row>
    <row r="533" spans="20:21" ht="15.75">
      <c r="T533" s="46"/>
      <c r="U533" s="36"/>
    </row>
    <row r="534" spans="20:21" ht="15.75">
      <c r="T534" s="46"/>
      <c r="U534" s="36"/>
    </row>
    <row r="535" spans="20:21" ht="15.75">
      <c r="T535" s="46"/>
      <c r="U535" s="36"/>
    </row>
    <row r="536" spans="20:21" ht="15.75">
      <c r="T536" s="46"/>
      <c r="U536" s="36"/>
    </row>
    <row r="537" spans="20:21" ht="15.75">
      <c r="T537" s="46"/>
      <c r="U537" s="36"/>
    </row>
    <row r="538" spans="20:21" ht="15.75">
      <c r="T538" s="46"/>
      <c r="U538" s="36"/>
    </row>
    <row r="539" spans="20:21" ht="15.75">
      <c r="T539" s="46"/>
      <c r="U539" s="36"/>
    </row>
    <row r="540" spans="20:21" ht="15.75">
      <c r="T540" s="46"/>
      <c r="U540" s="36"/>
    </row>
    <row r="541" spans="20:21" ht="15.75">
      <c r="T541" s="46"/>
      <c r="U541" s="36"/>
    </row>
    <row r="542" spans="20:21" ht="15.75">
      <c r="T542" s="46"/>
      <c r="U542" s="36"/>
    </row>
    <row r="543" spans="20:21" ht="15.75">
      <c r="T543" s="46"/>
      <c r="U543" s="36"/>
    </row>
    <row r="544" spans="20:21" ht="15.75">
      <c r="T544" s="46"/>
      <c r="U544" s="36"/>
    </row>
    <row r="545" spans="20:21" ht="15.75">
      <c r="T545" s="46"/>
      <c r="U545" s="36"/>
    </row>
    <row r="546" spans="20:21" ht="15.75">
      <c r="T546" s="46"/>
      <c r="U546" s="36"/>
    </row>
    <row r="547" spans="20:21" ht="15.75">
      <c r="T547" s="46"/>
      <c r="U547" s="36"/>
    </row>
    <row r="548" spans="20:21" ht="15.75">
      <c r="T548" s="46"/>
      <c r="U548" s="36"/>
    </row>
    <row r="549" spans="20:21" ht="15.75">
      <c r="T549" s="46"/>
      <c r="U549" s="36"/>
    </row>
    <row r="550" spans="20:21" ht="15.75">
      <c r="T550" s="46"/>
      <c r="U550" s="36"/>
    </row>
    <row r="551" spans="20:21" ht="15.75">
      <c r="T551" s="46"/>
      <c r="U551" s="36"/>
    </row>
    <row r="552" spans="20:21" ht="15.75">
      <c r="T552" s="46"/>
      <c r="U552" s="36"/>
    </row>
    <row r="553" spans="20:21" ht="15.75">
      <c r="T553" s="46"/>
      <c r="U553" s="36"/>
    </row>
    <row r="554" spans="20:21" ht="15.75">
      <c r="T554" s="46"/>
      <c r="U554" s="36"/>
    </row>
    <row r="555" spans="20:21" ht="15.75">
      <c r="T555" s="46"/>
      <c r="U555" s="36"/>
    </row>
    <row r="556" spans="20:21" ht="15.75">
      <c r="T556" s="46"/>
      <c r="U556" s="36"/>
    </row>
    <row r="557" spans="20:21" ht="15.75">
      <c r="T557" s="46"/>
      <c r="U557" s="36"/>
    </row>
    <row r="558" spans="20:21" ht="15.75">
      <c r="T558" s="46"/>
      <c r="U558" s="36"/>
    </row>
    <row r="559" spans="20:21" ht="15.75">
      <c r="T559" s="46"/>
      <c r="U559" s="36"/>
    </row>
    <row r="560" spans="20:21" ht="15.75">
      <c r="T560" s="46"/>
      <c r="U560" s="36"/>
    </row>
    <row r="561" spans="20:21" ht="15.75">
      <c r="T561" s="46"/>
      <c r="U561" s="36"/>
    </row>
    <row r="562" spans="20:21" ht="15.75">
      <c r="T562" s="46"/>
      <c r="U562" s="36"/>
    </row>
    <row r="563" spans="20:21" ht="15.75">
      <c r="T563" s="46"/>
      <c r="U563" s="36"/>
    </row>
    <row r="564" spans="20:21" ht="15.75">
      <c r="T564" s="46"/>
      <c r="U564" s="36"/>
    </row>
    <row r="565" spans="20:21" ht="15.75">
      <c r="T565" s="46"/>
      <c r="U565" s="36"/>
    </row>
    <row r="566" spans="20:21" ht="15.75">
      <c r="T566" s="46"/>
      <c r="U566" s="36"/>
    </row>
    <row r="567" spans="20:21" ht="15.75">
      <c r="T567" s="46"/>
      <c r="U567" s="36"/>
    </row>
    <row r="568" spans="20:21" ht="15.75">
      <c r="T568" s="46"/>
      <c r="U568" s="36"/>
    </row>
    <row r="569" spans="20:21" ht="15.75">
      <c r="T569" s="46"/>
      <c r="U569" s="36"/>
    </row>
    <row r="570" spans="20:21" ht="15.75">
      <c r="T570" s="46"/>
      <c r="U570" s="36"/>
    </row>
    <row r="571" spans="20:21" ht="15.75">
      <c r="T571" s="46"/>
      <c r="U571" s="36"/>
    </row>
    <row r="572" spans="20:21" ht="15.75">
      <c r="T572" s="46"/>
      <c r="U572" s="36"/>
    </row>
    <row r="573" spans="20:21" ht="15.75">
      <c r="T573" s="46"/>
      <c r="U573" s="36"/>
    </row>
    <row r="574" spans="20:21" ht="15.75">
      <c r="T574" s="46"/>
      <c r="U574" s="36"/>
    </row>
    <row r="575" spans="20:21" ht="15.75">
      <c r="T575" s="46"/>
      <c r="U575" s="36"/>
    </row>
    <row r="576" spans="20:21" ht="15.75">
      <c r="T576" s="46"/>
      <c r="U576" s="36"/>
    </row>
    <row r="577" spans="20:21" ht="15.75">
      <c r="T577" s="46"/>
      <c r="U577" s="36"/>
    </row>
    <row r="578" spans="20:21" ht="15.75">
      <c r="T578" s="46"/>
      <c r="U578" s="36"/>
    </row>
    <row r="579" spans="20:21" ht="15.75">
      <c r="T579" s="46"/>
      <c r="U579" s="36"/>
    </row>
    <row r="580" spans="20:21" ht="15.75">
      <c r="T580" s="46"/>
      <c r="U580" s="36"/>
    </row>
    <row r="581" spans="20:21" ht="15.75">
      <c r="T581" s="46"/>
      <c r="U581" s="36"/>
    </row>
    <row r="582" spans="20:21" ht="15.75">
      <c r="T582" s="46"/>
      <c r="U582" s="36"/>
    </row>
    <row r="583" spans="20:21" ht="15.75">
      <c r="T583" s="46"/>
      <c r="U583" s="36"/>
    </row>
    <row r="584" spans="20:21" ht="15.75">
      <c r="T584" s="46"/>
      <c r="U584" s="36"/>
    </row>
    <row r="585" spans="20:21" ht="15.75">
      <c r="T585" s="46"/>
      <c r="U585" s="36"/>
    </row>
    <row r="586" spans="20:21" ht="15.75">
      <c r="T586" s="46"/>
      <c r="U586" s="36"/>
    </row>
    <row r="587" spans="20:21" ht="15.75">
      <c r="T587" s="46"/>
      <c r="U587" s="36"/>
    </row>
    <row r="588" spans="20:21" ht="15.75">
      <c r="T588" s="46"/>
      <c r="U588" s="36"/>
    </row>
    <row r="589" spans="20:21" ht="15.75">
      <c r="T589" s="46"/>
      <c r="U589" s="36"/>
    </row>
    <row r="590" spans="20:21" ht="15.75">
      <c r="T590" s="46"/>
      <c r="U590" s="36"/>
    </row>
    <row r="591" spans="20:21" ht="15.75">
      <c r="T591" s="46"/>
      <c r="U591" s="36"/>
    </row>
    <row r="592" spans="20:21" ht="15.75">
      <c r="T592" s="46"/>
      <c r="U592" s="36"/>
    </row>
    <row r="593" spans="20:21" ht="15.75">
      <c r="T593" s="46"/>
      <c r="U593" s="36"/>
    </row>
    <row r="594" spans="20:21" ht="15.75">
      <c r="T594" s="46"/>
      <c r="U594" s="36"/>
    </row>
    <row r="595" spans="20:21" ht="15.75">
      <c r="T595" s="46"/>
      <c r="U595" s="36"/>
    </row>
    <row r="596" spans="20:21" ht="15.75">
      <c r="T596" s="46"/>
      <c r="U596" s="36"/>
    </row>
    <row r="597" spans="20:21" ht="15.75">
      <c r="T597" s="46"/>
      <c r="U597" s="36"/>
    </row>
    <row r="598" spans="20:21" ht="15.75">
      <c r="T598" s="46"/>
      <c r="U598" s="36"/>
    </row>
    <row r="599" spans="20:21" ht="15.75">
      <c r="T599" s="46"/>
      <c r="U599" s="36"/>
    </row>
    <row r="600" spans="20:21" ht="15.75">
      <c r="T600" s="46"/>
      <c r="U600" s="36"/>
    </row>
    <row r="601" spans="20:21" ht="15.75">
      <c r="T601" s="46"/>
      <c r="U601" s="36"/>
    </row>
    <row r="602" spans="20:21" ht="15.75">
      <c r="T602" s="46"/>
      <c r="U602" s="36"/>
    </row>
    <row r="603" spans="20:21" ht="15.75">
      <c r="T603" s="46"/>
      <c r="U603" s="36"/>
    </row>
    <row r="604" spans="20:21" ht="15.75">
      <c r="T604" s="46"/>
      <c r="U604" s="36"/>
    </row>
    <row r="605" spans="20:21" ht="15.75">
      <c r="T605" s="46"/>
      <c r="U605" s="36"/>
    </row>
    <row r="606" spans="20:21" ht="15.75">
      <c r="T606" s="46"/>
      <c r="U606" s="36"/>
    </row>
    <row r="607" spans="20:21" ht="15.75">
      <c r="T607" s="46"/>
      <c r="U607" s="36"/>
    </row>
    <row r="608" spans="20:21" ht="15.75">
      <c r="T608" s="46"/>
      <c r="U608" s="36"/>
    </row>
    <row r="609" spans="20:21" ht="15.75">
      <c r="T609" s="46"/>
      <c r="U609" s="36"/>
    </row>
    <row r="610" spans="20:21" ht="15.75">
      <c r="T610" s="46"/>
      <c r="U610" s="36"/>
    </row>
    <row r="611" spans="20:21" ht="15.75">
      <c r="T611" s="46"/>
      <c r="U611" s="36"/>
    </row>
    <row r="612" spans="20:21" ht="15.75">
      <c r="T612" s="46"/>
      <c r="U612" s="36"/>
    </row>
    <row r="613" spans="20:21" ht="15.75">
      <c r="T613" s="46"/>
      <c r="U613" s="36"/>
    </row>
    <row r="614" spans="20:21" ht="15.75">
      <c r="T614" s="46"/>
      <c r="U614" s="36"/>
    </row>
    <row r="615" spans="20:21" ht="15.75">
      <c r="T615" s="46"/>
      <c r="U615" s="36"/>
    </row>
    <row r="616" spans="20:21" ht="15.75">
      <c r="T616" s="46"/>
      <c r="U616" s="36"/>
    </row>
    <row r="617" spans="20:21" ht="15.75">
      <c r="T617" s="46"/>
      <c r="U617" s="36"/>
    </row>
    <row r="618" spans="20:21" ht="15.75">
      <c r="T618" s="46"/>
      <c r="U618" s="36"/>
    </row>
    <row r="619" spans="20:21" ht="15.75">
      <c r="T619" s="46"/>
      <c r="U619" s="36"/>
    </row>
    <row r="620" spans="20:21" ht="15.75">
      <c r="T620" s="46"/>
      <c r="U620" s="36"/>
    </row>
    <row r="621" spans="20:21" ht="15.75">
      <c r="T621" s="46"/>
      <c r="U621" s="36"/>
    </row>
    <row r="622" spans="20:21" ht="15.75">
      <c r="T622" s="46"/>
      <c r="U622" s="36"/>
    </row>
    <row r="623" spans="20:21" ht="15.75">
      <c r="T623" s="46"/>
      <c r="U623" s="36"/>
    </row>
    <row r="624" spans="20:21" ht="15.75">
      <c r="T624" s="46"/>
      <c r="U624" s="36"/>
    </row>
    <row r="625" spans="20:21" ht="15.75">
      <c r="T625" s="46"/>
      <c r="U625" s="36"/>
    </row>
    <row r="626" spans="20:21" ht="15.75">
      <c r="T626" s="46"/>
      <c r="U626" s="36"/>
    </row>
    <row r="627" spans="20:21" ht="15.75">
      <c r="T627" s="46"/>
      <c r="U627" s="36"/>
    </row>
    <row r="628" spans="20:21" ht="15.75">
      <c r="T628" s="46"/>
      <c r="U628" s="36"/>
    </row>
    <row r="629" spans="20:21" ht="15.75">
      <c r="T629" s="46"/>
      <c r="U629" s="36"/>
    </row>
    <row r="630" spans="20:21" ht="15.75">
      <c r="T630" s="46"/>
      <c r="U630" s="36"/>
    </row>
    <row r="631" spans="20:21" ht="15.75">
      <c r="T631" s="46"/>
      <c r="U631" s="36"/>
    </row>
    <row r="632" spans="20:21" ht="15.75">
      <c r="T632" s="46"/>
      <c r="U632" s="36"/>
    </row>
    <row r="633" spans="20:21" ht="15.75">
      <c r="T633" s="46"/>
      <c r="U633" s="36"/>
    </row>
    <row r="634" spans="20:21" ht="15.75">
      <c r="T634" s="46"/>
      <c r="U634" s="36"/>
    </row>
    <row r="635" spans="20:21" ht="15.75">
      <c r="T635" s="46"/>
      <c r="U635" s="36"/>
    </row>
    <row r="636" spans="20:21" ht="15.75">
      <c r="T636" s="46"/>
      <c r="U636" s="36"/>
    </row>
    <row r="637" spans="20:21" ht="15.75">
      <c r="T637" s="46"/>
      <c r="U637" s="36"/>
    </row>
    <row r="638" spans="20:21" ht="15.75">
      <c r="T638" s="46"/>
      <c r="U638" s="36"/>
    </row>
    <row r="639" spans="20:21" ht="15.75">
      <c r="T639" s="46"/>
      <c r="U639" s="36"/>
    </row>
    <row r="640" spans="20:21" ht="15.75">
      <c r="T640" s="46"/>
      <c r="U640" s="36"/>
    </row>
    <row r="641" spans="20:21" ht="15.75">
      <c r="T641" s="46"/>
      <c r="U641" s="36"/>
    </row>
    <row r="642" spans="20:21" ht="15.75">
      <c r="T642" s="46"/>
      <c r="U642" s="36"/>
    </row>
    <row r="643" spans="20:21" ht="15.75">
      <c r="T643" s="46"/>
      <c r="U643" s="36"/>
    </row>
    <row r="644" spans="20:21" ht="15.75">
      <c r="T644" s="46"/>
      <c r="U644" s="36"/>
    </row>
    <row r="645" spans="20:21" ht="15.75">
      <c r="T645" s="46"/>
      <c r="U645" s="36"/>
    </row>
    <row r="646" spans="20:21" ht="15.75">
      <c r="T646" s="46"/>
      <c r="U646" s="36"/>
    </row>
    <row r="647" spans="20:21" ht="15.75">
      <c r="T647" s="36"/>
      <c r="U647" s="36"/>
    </row>
    <row r="648" spans="20:21" ht="15.75">
      <c r="T648" s="36"/>
      <c r="U648" s="36"/>
    </row>
    <row r="649" spans="20:21" ht="15.75">
      <c r="T649" s="36"/>
      <c r="U649" s="36"/>
    </row>
    <row r="650" spans="20:21" ht="15.75">
      <c r="T650" s="36"/>
      <c r="U650" s="36"/>
    </row>
    <row r="651" spans="20:21" ht="15.75">
      <c r="T651" s="36"/>
      <c r="U651" s="36"/>
    </row>
    <row r="652" spans="20:21" ht="15.75">
      <c r="T652" s="36"/>
      <c r="U652" s="36"/>
    </row>
    <row r="653" spans="20:21" ht="15.75">
      <c r="T653" s="36"/>
      <c r="U653" s="36"/>
    </row>
    <row r="654" spans="20:21" ht="15.75">
      <c r="T654" s="36"/>
      <c r="U654" s="36"/>
    </row>
    <row r="655" spans="20:21" ht="15.75">
      <c r="T655" s="36"/>
      <c r="U655" s="36"/>
    </row>
    <row r="656" spans="20:21" ht="15.75">
      <c r="T656" s="36"/>
      <c r="U656" s="36"/>
    </row>
    <row r="657" spans="20:21" ht="15.75">
      <c r="T657" s="36"/>
      <c r="U657" s="36"/>
    </row>
    <row r="658" spans="20:21" ht="15.75">
      <c r="T658" s="36"/>
      <c r="U658" s="36"/>
    </row>
    <row r="659" spans="20:21" ht="15.75">
      <c r="T659" s="36"/>
      <c r="U659" s="36"/>
    </row>
    <row r="660" spans="20:21" ht="15.75">
      <c r="T660" s="36"/>
      <c r="U660" s="36"/>
    </row>
    <row r="661" spans="20:21" ht="15.75">
      <c r="T661" s="36"/>
      <c r="U661" s="36"/>
    </row>
    <row r="662" spans="20:21" ht="15.75">
      <c r="T662" s="36"/>
      <c r="U662" s="36"/>
    </row>
    <row r="663" spans="20:21" ht="15.75">
      <c r="T663" s="36"/>
      <c r="U663" s="36"/>
    </row>
    <row r="664" spans="20:21" ht="15.75">
      <c r="T664" s="36"/>
      <c r="U664" s="36"/>
    </row>
    <row r="665" spans="20:21" ht="15.75">
      <c r="T665" s="36"/>
      <c r="U665" s="36"/>
    </row>
    <row r="666" spans="20:21" ht="15.75">
      <c r="T666" s="36"/>
      <c r="U666" s="36"/>
    </row>
    <row r="667" spans="20:21" ht="15.75">
      <c r="T667" s="36"/>
      <c r="U667" s="36"/>
    </row>
    <row r="668" spans="20:21" ht="15.75">
      <c r="T668" s="36"/>
      <c r="U668" s="36"/>
    </row>
    <row r="669" spans="20:21" ht="15.75">
      <c r="T669" s="36"/>
      <c r="U669" s="36"/>
    </row>
    <row r="670" spans="20:21" ht="15.75">
      <c r="T670" s="36"/>
      <c r="U670" s="36"/>
    </row>
    <row r="671" spans="20:21" ht="15.75">
      <c r="T671" s="36"/>
      <c r="U671" s="36"/>
    </row>
    <row r="672" spans="20:21" ht="15.75">
      <c r="T672" s="36"/>
      <c r="U672" s="36"/>
    </row>
    <row r="673" spans="20:21" ht="15.75">
      <c r="T673" s="36"/>
      <c r="U673" s="36"/>
    </row>
    <row r="674" spans="20:21" ht="15.75">
      <c r="T674" s="36"/>
      <c r="U674" s="36"/>
    </row>
    <row r="675" spans="20:21" ht="15.75">
      <c r="T675" s="36"/>
      <c r="U675" s="36"/>
    </row>
    <row r="676" spans="20:21" ht="15.75">
      <c r="T676" s="36"/>
      <c r="U676" s="36"/>
    </row>
    <row r="677" spans="20:21" ht="15.75">
      <c r="T677" s="36"/>
      <c r="U677" s="36"/>
    </row>
    <row r="678" spans="20:21" ht="15.75">
      <c r="T678" s="36"/>
      <c r="U678" s="36"/>
    </row>
    <row r="679" spans="20:21" ht="15.75">
      <c r="T679" s="36"/>
      <c r="U679" s="36"/>
    </row>
    <row r="680" spans="20:21" ht="15.75">
      <c r="T680" s="36"/>
      <c r="U680" s="36"/>
    </row>
    <row r="681" spans="20:21" ht="15.75">
      <c r="T681" s="36"/>
      <c r="U681" s="36"/>
    </row>
    <row r="682" spans="20:21" ht="15.75">
      <c r="T682" s="36"/>
      <c r="U682" s="36"/>
    </row>
    <row r="683" spans="20:21" ht="15.75">
      <c r="T683" s="36"/>
      <c r="U683" s="36"/>
    </row>
    <row r="684" spans="20:21" ht="15.75">
      <c r="T684" s="36"/>
      <c r="U684" s="36"/>
    </row>
    <row r="685" spans="20:21" ht="15.75">
      <c r="T685" s="36"/>
      <c r="U685" s="36"/>
    </row>
    <row r="686" spans="20:21" ht="15.75">
      <c r="T686" s="36"/>
      <c r="U686" s="36"/>
    </row>
    <row r="687" spans="20:21" ht="15.75">
      <c r="T687" s="36"/>
      <c r="U687" s="36"/>
    </row>
    <row r="688" spans="20:21" ht="15.75">
      <c r="T688" s="36"/>
      <c r="U688" s="36"/>
    </row>
    <row r="689" spans="20:21" ht="15.75">
      <c r="T689" s="36"/>
      <c r="U689" s="36"/>
    </row>
    <row r="690" spans="20:21" ht="15.75">
      <c r="T690" s="36"/>
      <c r="U690" s="36"/>
    </row>
    <row r="691" spans="20:21" ht="15.75">
      <c r="T691" s="36"/>
      <c r="U691" s="36"/>
    </row>
    <row r="692" spans="20:21" ht="15.75">
      <c r="T692" s="36"/>
      <c r="U692" s="36"/>
    </row>
    <row r="693" spans="20:21" ht="15.75">
      <c r="T693" s="36"/>
      <c r="U693" s="36"/>
    </row>
    <row r="694" spans="20:21" ht="15.75">
      <c r="T694" s="36"/>
      <c r="U694" s="36"/>
    </row>
    <row r="695" spans="20:21" ht="15.75">
      <c r="T695" s="36"/>
      <c r="U695" s="36"/>
    </row>
    <row r="696" spans="20:21" ht="15.75">
      <c r="T696" s="36"/>
      <c r="U696" s="36"/>
    </row>
    <row r="697" spans="20:21" ht="15.75">
      <c r="T697" s="36"/>
      <c r="U697" s="36"/>
    </row>
    <row r="698" spans="20:21" ht="15.75">
      <c r="T698" s="36"/>
      <c r="U698" s="36"/>
    </row>
    <row r="699" spans="20:21" ht="15.75">
      <c r="T699" s="36"/>
      <c r="U699" s="36"/>
    </row>
    <row r="700" spans="20:21" ht="15.75">
      <c r="T700" s="36"/>
      <c r="U700" s="36"/>
    </row>
    <row r="701" spans="20:21" ht="15.75">
      <c r="T701" s="36"/>
      <c r="U701" s="36"/>
    </row>
    <row r="702" spans="20:21" ht="15.75">
      <c r="T702" s="36"/>
      <c r="U702" s="36"/>
    </row>
    <row r="703" spans="20:21" ht="15.75">
      <c r="T703" s="36"/>
      <c r="U703" s="36"/>
    </row>
    <row r="704" spans="20:21" ht="15.75">
      <c r="T704" s="36"/>
      <c r="U704" s="36"/>
    </row>
    <row r="705" spans="20:21" ht="15.75">
      <c r="T705" s="36"/>
      <c r="U705" s="36"/>
    </row>
    <row r="706" spans="20:21" ht="15.75">
      <c r="T706" s="36"/>
      <c r="U706" s="36"/>
    </row>
    <row r="707" spans="20:21" ht="15.75">
      <c r="T707" s="36"/>
      <c r="U707" s="36"/>
    </row>
    <row r="708" spans="20:21" ht="15.75">
      <c r="T708" s="36"/>
      <c r="U708" s="36"/>
    </row>
    <row r="709" spans="20:21" ht="15.75">
      <c r="T709" s="36"/>
      <c r="U709" s="36"/>
    </row>
    <row r="710" spans="20:21" ht="15.75">
      <c r="T710" s="36"/>
      <c r="U710" s="36"/>
    </row>
    <row r="711" spans="20:21" ht="15.75">
      <c r="T711" s="36"/>
      <c r="U711" s="36"/>
    </row>
    <row r="712" spans="20:21" ht="15.75">
      <c r="T712" s="36"/>
      <c r="U712" s="36"/>
    </row>
    <row r="713" spans="20:21" ht="15.75">
      <c r="T713" s="36"/>
      <c r="U713" s="36"/>
    </row>
    <row r="714" spans="20:21" ht="15.75">
      <c r="T714" s="36"/>
      <c r="U714" s="36"/>
    </row>
    <row r="715" spans="20:21" ht="15.75">
      <c r="T715" s="36"/>
      <c r="U715" s="36"/>
    </row>
    <row r="716" spans="20:21" ht="15.75">
      <c r="T716" s="36"/>
      <c r="U716" s="36"/>
    </row>
    <row r="717" spans="20:21" ht="15.75">
      <c r="T717" s="36"/>
      <c r="U717" s="36"/>
    </row>
    <row r="718" spans="20:21" ht="15.75">
      <c r="T718" s="36"/>
      <c r="U718" s="36"/>
    </row>
    <row r="719" spans="20:21" ht="15.75">
      <c r="T719" s="36"/>
      <c r="U719" s="36"/>
    </row>
    <row r="720" spans="20:21" ht="15.75">
      <c r="T720" s="36"/>
      <c r="U720" s="36"/>
    </row>
    <row r="721" spans="20:21" ht="15.75">
      <c r="T721" s="36"/>
      <c r="U721" s="36"/>
    </row>
    <row r="722" spans="20:21" ht="15.75">
      <c r="T722" s="36"/>
      <c r="U722" s="36"/>
    </row>
    <row r="723" spans="20:21" ht="15.75">
      <c r="T723" s="36"/>
      <c r="U723" s="36"/>
    </row>
    <row r="724" spans="20:21" ht="15.75">
      <c r="T724" s="36"/>
      <c r="U724" s="36"/>
    </row>
    <row r="725" spans="20:21" ht="15.75">
      <c r="T725" s="36"/>
      <c r="U725" s="36"/>
    </row>
    <row r="726" spans="20:21" ht="15.75">
      <c r="T726" s="36"/>
      <c r="U726" s="36"/>
    </row>
    <row r="727" spans="20:21" ht="15.75">
      <c r="T727" s="36"/>
      <c r="U727" s="36"/>
    </row>
    <row r="728" spans="20:21" ht="15.75">
      <c r="T728" s="36"/>
      <c r="U728" s="36"/>
    </row>
    <row r="729" spans="20:21" ht="15.75">
      <c r="T729" s="36"/>
      <c r="U729" s="36"/>
    </row>
    <row r="730" spans="20:21" ht="15.75">
      <c r="T730" s="36"/>
      <c r="U730" s="36"/>
    </row>
    <row r="731" spans="20:21" ht="15.75">
      <c r="T731" s="36"/>
      <c r="U731" s="36"/>
    </row>
    <row r="732" spans="20:21" ht="15.75">
      <c r="T732" s="36"/>
      <c r="U732" s="36"/>
    </row>
    <row r="733" spans="20:21" ht="15.75">
      <c r="T733" s="36"/>
      <c r="U733" s="36"/>
    </row>
    <row r="734" spans="20:21" ht="15.75">
      <c r="T734" s="36"/>
      <c r="U734" s="36"/>
    </row>
    <row r="735" spans="20:21" ht="15.75">
      <c r="T735" s="36"/>
      <c r="U735" s="36"/>
    </row>
    <row r="736" spans="20:21" ht="15.75">
      <c r="T736" s="36"/>
      <c r="U736" s="36"/>
    </row>
    <row r="737" spans="20:21" ht="15.75">
      <c r="T737" s="36"/>
      <c r="U737" s="36"/>
    </row>
    <row r="738" spans="20:21" ht="15.75">
      <c r="T738" s="36"/>
      <c r="U738" s="36"/>
    </row>
    <row r="739" spans="20:21" ht="15.75">
      <c r="T739" s="36"/>
      <c r="U739" s="36"/>
    </row>
    <row r="740" spans="20:21" ht="15.75">
      <c r="T740" s="36"/>
      <c r="U740" s="36"/>
    </row>
    <row r="741" spans="20:21" ht="15.75">
      <c r="T741" s="36"/>
      <c r="U741" s="36"/>
    </row>
    <row r="742" spans="20:21" ht="15.75">
      <c r="T742" s="36"/>
      <c r="U742" s="36"/>
    </row>
    <row r="743" spans="20:21" ht="15.75">
      <c r="T743" s="36"/>
      <c r="U743" s="36"/>
    </row>
    <row r="744" spans="20:21" ht="15.75">
      <c r="T744" s="36"/>
      <c r="U744" s="36"/>
    </row>
    <row r="745" spans="20:21" ht="15.75">
      <c r="T745" s="36"/>
      <c r="U745" s="36"/>
    </row>
    <row r="746" spans="20:21" ht="15.75">
      <c r="T746" s="36"/>
      <c r="U746" s="36"/>
    </row>
    <row r="747" spans="20:21" ht="15.75">
      <c r="T747" s="36"/>
      <c r="U747" s="36"/>
    </row>
    <row r="748" spans="20:21" ht="15.75">
      <c r="T748" s="36"/>
      <c r="U748" s="36"/>
    </row>
    <row r="749" spans="20:21" ht="15.75">
      <c r="T749" s="36"/>
      <c r="U749" s="36"/>
    </row>
    <row r="750" spans="20:21" ht="15.75">
      <c r="T750" s="36"/>
      <c r="U750" s="36"/>
    </row>
    <row r="751" spans="20:21" ht="15.75">
      <c r="T751" s="36"/>
      <c r="U751" s="36"/>
    </row>
    <row r="752" spans="20:21" ht="15.75">
      <c r="T752" s="36"/>
      <c r="U752" s="36"/>
    </row>
    <row r="753" spans="20:21" ht="15.75">
      <c r="T753" s="36"/>
      <c r="U753" s="36"/>
    </row>
    <row r="754" spans="20:21" ht="15.75">
      <c r="T754" s="36"/>
      <c r="U754" s="36"/>
    </row>
    <row r="755" spans="20:21" ht="15.75">
      <c r="T755" s="36"/>
      <c r="U755" s="36"/>
    </row>
    <row r="756" spans="20:21" ht="15.75">
      <c r="T756" s="36"/>
      <c r="U756" s="36"/>
    </row>
    <row r="757" spans="20:21" ht="15.75">
      <c r="T757" s="36"/>
      <c r="U757" s="36"/>
    </row>
    <row r="758" spans="20:21" ht="15.75">
      <c r="T758" s="36"/>
      <c r="U758" s="36"/>
    </row>
    <row r="759" spans="20:21" ht="15.75">
      <c r="T759" s="36"/>
      <c r="U759" s="36"/>
    </row>
    <row r="760" spans="20:21" ht="15.75">
      <c r="T760" s="36"/>
      <c r="U760" s="36"/>
    </row>
    <row r="761" spans="20:21" ht="15.75">
      <c r="T761" s="36"/>
      <c r="U761" s="36"/>
    </row>
    <row r="762" spans="20:21" ht="15.75">
      <c r="T762" s="36"/>
      <c r="U762" s="36"/>
    </row>
    <row r="763" spans="20:21" ht="15.75">
      <c r="T763" s="36"/>
      <c r="U763" s="36"/>
    </row>
    <row r="764" spans="20:21" ht="15.75">
      <c r="T764" s="36"/>
      <c r="U764" s="36"/>
    </row>
    <row r="765" spans="20:21" ht="15.75">
      <c r="T765" s="36"/>
      <c r="U765" s="36"/>
    </row>
    <row r="766" spans="20:21" ht="15.75">
      <c r="T766" s="36"/>
      <c r="U766" s="36"/>
    </row>
    <row r="767" spans="20:21" ht="15.75">
      <c r="T767" s="36"/>
      <c r="U767" s="36"/>
    </row>
    <row r="768" spans="20:21" ht="15.75">
      <c r="T768" s="36"/>
      <c r="U768" s="36"/>
    </row>
    <row r="769" spans="20:21" ht="15.75">
      <c r="T769" s="36"/>
      <c r="U769" s="36"/>
    </row>
    <row r="770" spans="20:21" ht="15.75">
      <c r="T770" s="36"/>
      <c r="U770" s="36"/>
    </row>
    <row r="771" spans="20:21" ht="15.75">
      <c r="T771" s="36"/>
      <c r="U771" s="36"/>
    </row>
    <row r="772" spans="20:21" ht="15.75">
      <c r="T772" s="36"/>
      <c r="U772" s="36"/>
    </row>
    <row r="773" spans="20:21" ht="15.75">
      <c r="T773" s="36"/>
      <c r="U773" s="36"/>
    </row>
    <row r="774" spans="20:21" ht="15.75">
      <c r="T774" s="36"/>
      <c r="U774" s="36"/>
    </row>
    <row r="775" spans="20:21" ht="15.75">
      <c r="T775" s="36"/>
      <c r="U775" s="36"/>
    </row>
    <row r="776" spans="20:21" ht="15.75">
      <c r="T776" s="36"/>
      <c r="U776" s="36"/>
    </row>
    <row r="777" spans="20:21" ht="15.75">
      <c r="T777" s="36"/>
      <c r="U777" s="36"/>
    </row>
    <row r="778" spans="20:21" ht="15.75">
      <c r="T778" s="36"/>
      <c r="U778" s="36"/>
    </row>
    <row r="779" spans="20:21" ht="15.75">
      <c r="T779" s="36"/>
      <c r="U779" s="36"/>
    </row>
    <row r="780" spans="20:21" ht="15.75">
      <c r="T780" s="36"/>
      <c r="U780" s="36"/>
    </row>
    <row r="781" spans="20:21" ht="15.75">
      <c r="T781" s="36"/>
      <c r="U781" s="36"/>
    </row>
    <row r="782" spans="20:21" ht="15.75">
      <c r="T782" s="36"/>
      <c r="U782" s="36"/>
    </row>
    <row r="783" spans="20:21" ht="15.75">
      <c r="T783" s="36"/>
      <c r="U783" s="36"/>
    </row>
    <row r="784" spans="20:21" ht="15.75">
      <c r="T784" s="36"/>
      <c r="U784" s="36"/>
    </row>
    <row r="785" spans="20:21" ht="15.75">
      <c r="T785" s="36"/>
      <c r="U785" s="36"/>
    </row>
    <row r="786" spans="20:21" ht="15.75">
      <c r="T786" s="36"/>
      <c r="U786" s="36"/>
    </row>
    <row r="787" spans="20:21" ht="15.75">
      <c r="T787" s="36"/>
      <c r="U787" s="36"/>
    </row>
    <row r="788" spans="20:21" ht="15.75">
      <c r="T788" s="36"/>
      <c r="U788" s="36"/>
    </row>
    <row r="789" spans="20:21" ht="15.75">
      <c r="T789" s="36"/>
      <c r="U789" s="36"/>
    </row>
    <row r="790" spans="20:21" ht="15.75">
      <c r="T790" s="36"/>
      <c r="U790" s="36"/>
    </row>
    <row r="791" spans="20:21" ht="15.75">
      <c r="T791" s="36"/>
      <c r="U791" s="36"/>
    </row>
    <row r="792" spans="20:21" ht="15.75">
      <c r="T792" s="36"/>
      <c r="U792" s="36"/>
    </row>
    <row r="793" spans="20:21" ht="15.75">
      <c r="T793" s="36"/>
      <c r="U793" s="36"/>
    </row>
    <row r="794" spans="20:21" ht="15.75">
      <c r="T794" s="36"/>
      <c r="U794" s="36"/>
    </row>
    <row r="795" spans="20:21" ht="15.75">
      <c r="T795" s="36"/>
      <c r="U795" s="36"/>
    </row>
    <row r="796" spans="20:21" ht="15.75">
      <c r="T796" s="36"/>
      <c r="U796" s="36"/>
    </row>
    <row r="797" spans="20:21" ht="15.75">
      <c r="T797" s="36"/>
      <c r="U797" s="36"/>
    </row>
    <row r="798" spans="20:21" ht="15.75">
      <c r="T798" s="36"/>
      <c r="U798" s="36"/>
    </row>
    <row r="799" spans="20:21" ht="15.75">
      <c r="T799" s="36"/>
      <c r="U799" s="36"/>
    </row>
    <row r="800" spans="20:21" ht="15.75">
      <c r="T800" s="36"/>
      <c r="U800" s="36"/>
    </row>
    <row r="801" spans="20:21" ht="15.75">
      <c r="T801" s="36"/>
      <c r="U801" s="36"/>
    </row>
    <row r="802" spans="20:21" ht="15.75">
      <c r="T802" s="36"/>
      <c r="U802" s="36"/>
    </row>
    <row r="803" spans="20:21" ht="15.75">
      <c r="T803" s="36"/>
      <c r="U803" s="36"/>
    </row>
    <row r="804" spans="20:21" ht="15.75">
      <c r="T804" s="36"/>
      <c r="U804" s="36"/>
    </row>
    <row r="805" spans="20:21" ht="15.75">
      <c r="T805" s="36"/>
      <c r="U805" s="36"/>
    </row>
    <row r="806" spans="20:21" ht="15.75">
      <c r="T806" s="36"/>
      <c r="U806" s="36"/>
    </row>
    <row r="807" spans="20:21" ht="15.75">
      <c r="T807" s="36"/>
      <c r="U807" s="36"/>
    </row>
    <row r="808" spans="20:21" ht="15.75">
      <c r="T808" s="36"/>
      <c r="U808" s="36"/>
    </row>
    <row r="809" spans="20:21" ht="15.75">
      <c r="T809" s="36"/>
      <c r="U809" s="36"/>
    </row>
    <row r="810" spans="20:21" ht="15.75">
      <c r="T810" s="36"/>
      <c r="U810" s="36"/>
    </row>
    <row r="811" spans="20:21" ht="15.75">
      <c r="T811" s="36"/>
      <c r="U811" s="36"/>
    </row>
    <row r="812" spans="20:21" ht="15.75">
      <c r="T812" s="36"/>
      <c r="U812" s="36"/>
    </row>
    <row r="813" spans="20:21" ht="15.75">
      <c r="T813" s="36"/>
      <c r="U813" s="36"/>
    </row>
    <row r="814" spans="20:21" ht="15.75">
      <c r="T814" s="36"/>
      <c r="U814" s="36"/>
    </row>
    <row r="815" spans="20:21" ht="15.75">
      <c r="T815" s="36"/>
      <c r="U815" s="36"/>
    </row>
    <row r="816" spans="20:21" ht="15.75">
      <c r="T816" s="36"/>
      <c r="U816" s="36"/>
    </row>
    <row r="817" spans="20:21" ht="15.75">
      <c r="T817" s="36"/>
      <c r="U817" s="36"/>
    </row>
    <row r="818" spans="20:21" ht="15.75">
      <c r="T818" s="36"/>
      <c r="U818" s="36"/>
    </row>
    <row r="819" spans="20:21" ht="15.75">
      <c r="T819" s="36"/>
      <c r="U819" s="36"/>
    </row>
    <row r="820" spans="20:21" ht="15.75">
      <c r="T820" s="36"/>
      <c r="U820" s="36"/>
    </row>
    <row r="821" spans="20:21" ht="15.75">
      <c r="T821" s="36"/>
      <c r="U821" s="36"/>
    </row>
    <row r="822" spans="20:21" ht="15.75">
      <c r="T822" s="36"/>
      <c r="U822" s="36"/>
    </row>
    <row r="823" spans="20:21" ht="15.75">
      <c r="T823" s="36"/>
      <c r="U823" s="36"/>
    </row>
    <row r="824" spans="20:21" ht="15.75">
      <c r="T824" s="36"/>
      <c r="U824" s="36"/>
    </row>
    <row r="825" spans="20:21" ht="15.75">
      <c r="T825" s="36"/>
      <c r="U825" s="36"/>
    </row>
    <row r="826" spans="20:21" ht="15.75">
      <c r="T826" s="36"/>
      <c r="U826" s="36"/>
    </row>
    <row r="827" spans="20:21" ht="15.75">
      <c r="T827" s="36"/>
      <c r="U827" s="36"/>
    </row>
    <row r="828" spans="20:21" ht="15.75">
      <c r="T828" s="36"/>
      <c r="U828" s="36"/>
    </row>
    <row r="829" spans="20:21" ht="15.75">
      <c r="T829" s="36"/>
      <c r="U829" s="36"/>
    </row>
    <row r="830" spans="20:21" ht="15.75">
      <c r="T830" s="36"/>
      <c r="U830" s="36"/>
    </row>
    <row r="831" spans="20:21" ht="15.75">
      <c r="T831" s="36"/>
      <c r="U831" s="36"/>
    </row>
    <row r="832" spans="20:21" ht="15.75">
      <c r="T832" s="36"/>
      <c r="U832" s="36"/>
    </row>
    <row r="833" spans="20:21" ht="15.75">
      <c r="T833" s="36"/>
      <c r="U833" s="36"/>
    </row>
    <row r="834" spans="20:21" ht="15.75">
      <c r="T834" s="36"/>
      <c r="U834" s="36"/>
    </row>
    <row r="835" spans="20:21" ht="15.75">
      <c r="T835" s="36"/>
      <c r="U835" s="36"/>
    </row>
    <row r="836" spans="20:21" ht="15.75">
      <c r="T836" s="36"/>
      <c r="U836" s="36"/>
    </row>
    <row r="837" spans="20:21" ht="15.75">
      <c r="T837" s="36"/>
      <c r="U837" s="36"/>
    </row>
    <row r="838" spans="20:21" ht="15.75">
      <c r="T838" s="36"/>
      <c r="U838" s="36"/>
    </row>
    <row r="839" spans="20:21" ht="15.75">
      <c r="T839" s="36"/>
      <c r="U839" s="36"/>
    </row>
    <row r="840" spans="20:21" ht="15.75">
      <c r="T840" s="36"/>
      <c r="U840" s="36"/>
    </row>
    <row r="841" spans="20:21" ht="15.75">
      <c r="T841" s="36"/>
      <c r="U841" s="36"/>
    </row>
    <row r="842" spans="20:21" ht="15.75">
      <c r="T842" s="36"/>
      <c r="U842" s="36"/>
    </row>
    <row r="843" spans="20:21" ht="15.75">
      <c r="T843" s="36"/>
      <c r="U843" s="36"/>
    </row>
    <row r="844" spans="20:21" ht="15.75">
      <c r="T844" s="36"/>
      <c r="U844" s="36"/>
    </row>
    <row r="845" spans="20:21" ht="15.75">
      <c r="T845" s="36"/>
      <c r="U845" s="36"/>
    </row>
    <row r="846" spans="20:21" ht="15.75">
      <c r="T846" s="36"/>
      <c r="U846" s="36"/>
    </row>
    <row r="847" spans="20:21" ht="15.75">
      <c r="T847" s="36"/>
      <c r="U847" s="36"/>
    </row>
    <row r="848" spans="20:21" ht="15.75">
      <c r="T848" s="36"/>
      <c r="U848" s="36"/>
    </row>
    <row r="849" spans="20:21" ht="15.75">
      <c r="T849" s="36"/>
      <c r="U849" s="36"/>
    </row>
    <row r="850" spans="20:21" ht="15.75">
      <c r="T850" s="36"/>
      <c r="U850" s="36"/>
    </row>
    <row r="851" spans="20:21" ht="15.75">
      <c r="T851" s="36"/>
      <c r="U851" s="36"/>
    </row>
    <row r="852" spans="20:21" ht="15.75">
      <c r="T852" s="36"/>
      <c r="U852" s="36"/>
    </row>
    <row r="853" spans="20:21" ht="15.75">
      <c r="T853" s="36"/>
      <c r="U853" s="36"/>
    </row>
    <row r="854" spans="20:21" ht="15.75">
      <c r="T854" s="36"/>
      <c r="U854" s="36"/>
    </row>
    <row r="855" spans="20:21" ht="15.75">
      <c r="T855" s="36"/>
      <c r="U855" s="36"/>
    </row>
    <row r="856" spans="20:21" ht="15.75">
      <c r="T856" s="36"/>
      <c r="U856" s="36"/>
    </row>
    <row r="857" spans="20:21" ht="15.75">
      <c r="T857" s="36"/>
      <c r="U857" s="36"/>
    </row>
    <row r="858" spans="20:21" ht="15.75">
      <c r="T858" s="36"/>
      <c r="U858" s="36"/>
    </row>
    <row r="859" spans="20:21" ht="15.75">
      <c r="T859" s="36"/>
      <c r="U859" s="36"/>
    </row>
    <row r="860" spans="20:21" ht="15.75">
      <c r="T860" s="36"/>
      <c r="U860" s="36"/>
    </row>
    <row r="861" spans="20:21" ht="15.75">
      <c r="T861" s="36"/>
      <c r="U861" s="36"/>
    </row>
    <row r="862" spans="20:21" ht="15.75">
      <c r="T862" s="36"/>
      <c r="U862" s="36"/>
    </row>
    <row r="863" spans="20:21" ht="15.75">
      <c r="T863" s="36"/>
      <c r="U863" s="36"/>
    </row>
    <row r="864" spans="20:21" ht="15.75">
      <c r="T864" s="36"/>
      <c r="U864" s="36"/>
    </row>
    <row r="865" spans="20:21" ht="15.75">
      <c r="T865" s="36"/>
      <c r="U865" s="36"/>
    </row>
    <row r="866" ht="24.75">
      <c r="U866" s="36" t="s">
        <v>28</v>
      </c>
    </row>
  </sheetData>
  <sheetProtection formatColumns="0" formatRows="0" insertColumns="0" insertRows="0" selectLockedCells="1"/>
  <mergeCells count="130">
    <mergeCell ref="A15:B16"/>
    <mergeCell ref="C15:F15"/>
    <mergeCell ref="C16:F16"/>
    <mergeCell ref="A17:B17"/>
    <mergeCell ref="C8:D8"/>
    <mergeCell ref="E8:F8"/>
    <mergeCell ref="A11:B11"/>
    <mergeCell ref="A8:B8"/>
    <mergeCell ref="C9:F10"/>
    <mergeCell ref="C11:D11"/>
    <mergeCell ref="G15:G17"/>
    <mergeCell ref="C6:F7"/>
    <mergeCell ref="C18:F18"/>
    <mergeCell ref="C19:F19"/>
    <mergeCell ref="C21:F21"/>
    <mergeCell ref="G9:G11"/>
    <mergeCell ref="E11:F11"/>
    <mergeCell ref="C12:F13"/>
    <mergeCell ref="C14:D14"/>
    <mergeCell ref="E14:F14"/>
    <mergeCell ref="A33:U33"/>
    <mergeCell ref="A34:U34"/>
    <mergeCell ref="A32:U32"/>
    <mergeCell ref="M21:M23"/>
    <mergeCell ref="N21:N23"/>
    <mergeCell ref="O21:O23"/>
    <mergeCell ref="P21:P23"/>
    <mergeCell ref="Q21:Q23"/>
    <mergeCell ref="A31:U31"/>
    <mergeCell ref="U18:U19"/>
    <mergeCell ref="R18:R20"/>
    <mergeCell ref="S21:S23"/>
    <mergeCell ref="T21:T23"/>
    <mergeCell ref="U21:U22"/>
    <mergeCell ref="C22:F22"/>
    <mergeCell ref="A21:B22"/>
    <mergeCell ref="G21:G23"/>
    <mergeCell ref="H21:H23"/>
    <mergeCell ref="I21:I23"/>
    <mergeCell ref="I15:N15"/>
    <mergeCell ref="P15:R15"/>
    <mergeCell ref="J21:J23"/>
    <mergeCell ref="M18:M20"/>
    <mergeCell ref="N18:N20"/>
    <mergeCell ref="O18:O20"/>
    <mergeCell ref="U15:U17"/>
    <mergeCell ref="P18:P20"/>
    <mergeCell ref="Q18:Q20"/>
    <mergeCell ref="K18:K20"/>
    <mergeCell ref="L18:L20"/>
    <mergeCell ref="K21:K23"/>
    <mergeCell ref="L21:L23"/>
    <mergeCell ref="R21:R23"/>
    <mergeCell ref="S18:S20"/>
    <mergeCell ref="T18:T20"/>
    <mergeCell ref="T9:T11"/>
    <mergeCell ref="U9:U10"/>
    <mergeCell ref="A12:B13"/>
    <mergeCell ref="G12:G14"/>
    <mergeCell ref="H12:H14"/>
    <mergeCell ref="A18:B19"/>
    <mergeCell ref="G18:G20"/>
    <mergeCell ref="H18:H20"/>
    <mergeCell ref="I18:I20"/>
    <mergeCell ref="J18:J20"/>
    <mergeCell ref="J12:J14"/>
    <mergeCell ref="K12:K14"/>
    <mergeCell ref="U12:U13"/>
    <mergeCell ref="A14:B14"/>
    <mergeCell ref="L12:L14"/>
    <mergeCell ref="M12:M14"/>
    <mergeCell ref="N12:N14"/>
    <mergeCell ref="U6:U8"/>
    <mergeCell ref="N9:N11"/>
    <mergeCell ref="O9:O11"/>
    <mergeCell ref="P9:P11"/>
    <mergeCell ref="Q9:Q11"/>
    <mergeCell ref="O12:O14"/>
    <mergeCell ref="P12:P14"/>
    <mergeCell ref="Q12:Q14"/>
    <mergeCell ref="R12:R14"/>
    <mergeCell ref="S12:S14"/>
    <mergeCell ref="U2:U4"/>
    <mergeCell ref="L24:L25"/>
    <mergeCell ref="I24:I25"/>
    <mergeCell ref="M24:M25"/>
    <mergeCell ref="U24:U25"/>
    <mergeCell ref="S24:S25"/>
    <mergeCell ref="T24:T25"/>
    <mergeCell ref="S9:S11"/>
    <mergeCell ref="L9:L11"/>
    <mergeCell ref="R9:R11"/>
    <mergeCell ref="R24:R25"/>
    <mergeCell ref="A24:B25"/>
    <mergeCell ref="J24:J25"/>
    <mergeCell ref="K24:K25"/>
    <mergeCell ref="P24:P25"/>
    <mergeCell ref="Q24:Q25"/>
    <mergeCell ref="N24:N25"/>
    <mergeCell ref="C24:F25"/>
    <mergeCell ref="A9:B10"/>
    <mergeCell ref="C17:D17"/>
    <mergeCell ref="E17:F17"/>
    <mergeCell ref="C20:D20"/>
    <mergeCell ref="E20:F20"/>
    <mergeCell ref="O30:Q30"/>
    <mergeCell ref="O24:O25"/>
    <mergeCell ref="H9:H11"/>
    <mergeCell ref="I9:I11"/>
    <mergeCell ref="J9:J11"/>
    <mergeCell ref="G24:G25"/>
    <mergeCell ref="H24:H25"/>
    <mergeCell ref="Q2:Q3"/>
    <mergeCell ref="O2:O4"/>
    <mergeCell ref="M9:M11"/>
    <mergeCell ref="A23:B23"/>
    <mergeCell ref="A20:B20"/>
    <mergeCell ref="I6:N6"/>
    <mergeCell ref="G6:G8"/>
    <mergeCell ref="A6:B7"/>
    <mergeCell ref="C23:D23"/>
    <mergeCell ref="E23:F23"/>
    <mergeCell ref="Q1:T1"/>
    <mergeCell ref="R2:T3"/>
    <mergeCell ref="R4:T4"/>
    <mergeCell ref="P2:P4"/>
    <mergeCell ref="P6:R6"/>
    <mergeCell ref="K9:K11"/>
    <mergeCell ref="I12:I14"/>
    <mergeCell ref="T12:T14"/>
  </mergeCells>
  <dataValidations count="5">
    <dataValidation type="list" allowBlank="1" showInputMessage="1" showErrorMessage="1" sqref="R4:T4">
      <formula1>$R$53:$R$56</formula1>
    </dataValidation>
    <dataValidation type="list" allowBlank="1" showInputMessage="1" showErrorMessage="1" sqref="U2">
      <formula1>$V$50:$V$51</formula1>
    </dataValidation>
    <dataValidation type="list" allowBlank="1" showInputMessage="1" showErrorMessage="1" sqref="C4">
      <formula1>$C$52:$C$91</formula1>
    </dataValidation>
    <dataValidation type="list" allowBlank="1" showInputMessage="1" sqref="R2:T3">
      <formula1>$T$52:$T$655</formula1>
    </dataValidation>
    <dataValidation type="custom" allowBlank="1" showInputMessage="1" showErrorMessage="1" sqref="A23:B23 A20:B20 A14:B14 A11:B11">
      <formula1>NOT(EXACT(A23,A25))</formula1>
    </dataValidation>
  </dataValidations>
  <printOptions/>
  <pageMargins left="0" right="0" top="0.2362204724409449" bottom="0.11811023622047245" header="0.3937007874015748" footer="0.35433070866141736"/>
  <pageSetup horizontalDpi="600" verticalDpi="600" orientation="landscape" paperSize="9"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陳龍飛</cp:lastModifiedBy>
  <cp:lastPrinted>2017-06-12T06:48:25Z</cp:lastPrinted>
  <dcterms:created xsi:type="dcterms:W3CDTF">2004-05-17T06:28:16Z</dcterms:created>
  <dcterms:modified xsi:type="dcterms:W3CDTF">2017-11-27T09:07:41Z</dcterms:modified>
  <cp:category/>
  <cp:version/>
  <cp:contentType/>
  <cp:contentStatus/>
</cp:coreProperties>
</file>